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0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1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2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3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4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6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7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8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9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3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31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2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4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35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240" yWindow="1035" windowWidth="19440" windowHeight="6075" tabRatio="969" firstSheet="1" activeTab="1"/>
  </bookViews>
  <sheets>
    <sheet name="Titulo" sheetId="4" state="hidden" r:id="rId1"/>
    <sheet name="Indice" sheetId="3" r:id="rId2"/>
    <sheet name="1PROD-PIB" sheetId="6" r:id="rId3"/>
    <sheet name="2PROD-CARACT" sheetId="8" r:id="rId4"/>
    <sheet name="3PROD-CONEX" sheetId="9" r:id="rId5"/>
    <sheet name="4PROD-MyNM" sheetId="10" r:id="rId6"/>
    <sheet name="5CI-PIB" sheetId="15" r:id="rId7"/>
    <sheet name="6CI-CARACT" sheetId="14" r:id="rId8"/>
    <sheet name="7CI-CONEX" sheetId="13" r:id="rId9"/>
    <sheet name="8CI-MyNM" sheetId="12" r:id="rId10"/>
    <sheet name="9VAB-PIB" sheetId="23" r:id="rId11"/>
    <sheet name="10VAB-CARACT" sheetId="22" r:id="rId12"/>
    <sheet name="11VAB-CONEX" sheetId="21" r:id="rId13"/>
    <sheet name="12VAB-MyNM" sheetId="20" r:id="rId14"/>
    <sheet name="13GCF-PIB" sheetId="52" r:id="rId15"/>
    <sheet name="14GCFHE-GCFHT" sheetId="53" r:id="rId16"/>
    <sheet name="15GCFGGE-GCFGGT" sheetId="54" r:id="rId17"/>
    <sheet name="16CFEHE-CFEHT" sheetId="55" r:id="rId18"/>
    <sheet name="17CFEGGE-CFEGGT" sheetId="56" r:id="rId19"/>
    <sheet name="18CFEHE-GCFHE" sheetId="57" r:id="rId20"/>
    <sheet name="19GT-TipoG" sheetId="58" r:id="rId21"/>
    <sheet name="20G PUB PIB" sheetId="59" r:id="rId22"/>
    <sheet name="21G PRIV PIB" sheetId="60" r:id="rId23"/>
    <sheet name="22GT POR ALUM" sheetId="61" r:id="rId24"/>
    <sheet name="23G PUB POR ALUM" sheetId="62" r:id="rId25"/>
    <sheet name="24G PRIV POR ALUM" sheetId="63" r:id="rId26"/>
    <sheet name="25G PUB POR ALUM-PIB" sheetId="64" r:id="rId27"/>
    <sheet name="26G PRIV POR ALUM-PIB" sheetId="65" r:id="rId28"/>
    <sheet name="27 TOTAL ALUM" sheetId="67" r:id="rId29"/>
    <sheet name="28 ALUM-PÚB" sheetId="68" r:id="rId30"/>
    <sheet name="29 ALUM-PRIV" sheetId="69" r:id="rId31"/>
    <sheet name="30 DOCEN-PÚB-PRIV" sheetId="70" r:id="rId32"/>
    <sheet name="31 ALFABETISMO" sheetId="72" r:id="rId33"/>
    <sheet name="32 ESCOLARIDADSEX" sheetId="73" r:id="rId34"/>
    <sheet name="33 ESPERANZVIDA" sheetId="74" r:id="rId35"/>
    <sheet name="matriz " sheetId="71" r:id="rId36"/>
  </sheets>
  <externalReferences>
    <externalReference r:id="rId37"/>
    <externalReference r:id="rId38"/>
    <externalReference r:id="rId39"/>
    <externalReference r:id="rId40"/>
  </externalReferences>
  <definedNames>
    <definedName name="_xlnm._FilterDatabase" localSheetId="11" hidden="1">'10VAB-CARACT'!$B$17:$G$24</definedName>
    <definedName name="_xlnm._FilterDatabase" localSheetId="12" hidden="1">'11VAB-CONEX'!$B$16:$E$22</definedName>
    <definedName name="_xlnm._FilterDatabase" localSheetId="13" hidden="1">'12VAB-MyNM'!#REF!</definedName>
    <definedName name="_xlnm._FilterDatabase" localSheetId="3" hidden="1">'2PROD-CARACT'!$B$17:$E$24</definedName>
    <definedName name="_xlnm._FilterDatabase" localSheetId="4" hidden="1">'3PROD-CONEX'!$B$16:$E$22</definedName>
    <definedName name="_xlnm._FilterDatabase" localSheetId="5" hidden="1">'4PROD-MyNM'!#REF!</definedName>
    <definedName name="_xlnm._FilterDatabase" localSheetId="7" hidden="1">'6CI-CARACT'!$B$17:$G$24</definedName>
    <definedName name="_xlnm._FilterDatabase" localSheetId="8" hidden="1">'7CI-CONEX'!$B$16:$G$22</definedName>
    <definedName name="_xlnm._FilterDatabase" localSheetId="9" hidden="1">'8CI-MyNM'!#REF!</definedName>
    <definedName name="_xlnm._FilterDatabase" localSheetId="0" hidden="1">Titulo!$A$1:$R$27</definedName>
    <definedName name="_xlnm.Print_Area" localSheetId="11">'10VAB-CARACT'!$A$1:$F$27</definedName>
    <definedName name="_xlnm.Print_Area" localSheetId="12">'11VAB-CONEX'!$A$1:$F$24</definedName>
    <definedName name="_xlnm.Print_Area" localSheetId="13">'12VAB-MyNM'!$A$1:$F$24</definedName>
    <definedName name="_xlnm.Print_Area" localSheetId="14">'13GCF-PIB'!$A$1:$F$46</definedName>
    <definedName name="_xlnm.Print_Area" localSheetId="15">'14GCFHE-GCFHT'!$A$1:$F$22</definedName>
    <definedName name="_xlnm.Print_Area" localSheetId="16">'15GCFGGE-GCFGGT'!$A$1:$F$22</definedName>
    <definedName name="_xlnm.Print_Area" localSheetId="17">'16CFEHE-CFEHT'!$A$1:$F$22</definedName>
    <definedName name="_xlnm.Print_Area" localSheetId="18">'17CFEGGE-CFEGGT'!$A$1:$F$22</definedName>
    <definedName name="_xlnm.Print_Area" localSheetId="19">'18CFEHE-GCFHE'!$A$1:$F$23</definedName>
    <definedName name="_xlnm.Print_Area" localSheetId="20">'19GT-TipoG'!$A$1:$F$21</definedName>
    <definedName name="_xlnm.Print_Area" localSheetId="2">'1PROD-PIB'!$A$1:$F$52</definedName>
    <definedName name="_xlnm.Print_Area" localSheetId="21">'20G PUB PIB'!$A$1:$F$22</definedName>
    <definedName name="_xlnm.Print_Area" localSheetId="22">'21G PRIV PIB'!$A$1:$F$22</definedName>
    <definedName name="_xlnm.Print_Area" localSheetId="23">'22GT POR ALUM'!$A$1:$F$22</definedName>
    <definedName name="_xlnm.Print_Area" localSheetId="24">'23G PUB POR ALUM'!$A$1:$F$22</definedName>
    <definedName name="_xlnm.Print_Area" localSheetId="25">'24G PRIV POR ALUM'!$A$1:$F$22</definedName>
    <definedName name="_xlnm.Print_Area" localSheetId="26">'25G PUB POR ALUM-PIB'!$A$1:$F$23</definedName>
    <definedName name="_xlnm.Print_Area" localSheetId="27">'26G PRIV POR ALUM-PIB'!$A$1:$F$22</definedName>
    <definedName name="_xlnm.Print_Area" localSheetId="28">'27 TOTAL ALUM'!$A$1:$F$20</definedName>
    <definedName name="_xlnm.Print_Area" localSheetId="29">'28 ALUM-PÚB'!$A$1:$F$22</definedName>
    <definedName name="_xlnm.Print_Area" localSheetId="30">'29 ALUM-PRIV'!$A$1:$F$11</definedName>
    <definedName name="_xlnm.Print_Area" localSheetId="3">'2PROD-CARACT'!$A$1:$F$27</definedName>
    <definedName name="_xlnm.Print_Area" localSheetId="31">'30 DOCEN-PÚB-PRIV'!$A$1:$G$22</definedName>
    <definedName name="_xlnm.Print_Area" localSheetId="32">'31 ALFABETISMO'!$A$1:$F$21</definedName>
    <definedName name="_xlnm.Print_Area" localSheetId="33">'32 ESCOLARIDADSEX'!$A$1:$F$24</definedName>
    <definedName name="_xlnm.Print_Area" localSheetId="34">'33 ESPERANZVIDA'!$A$1:$F$23</definedName>
    <definedName name="_xlnm.Print_Area" localSheetId="4">'3PROD-CONEX'!$A$1:$F$26</definedName>
    <definedName name="_xlnm.Print_Area" localSheetId="5">'4PROD-MyNM'!$A$1:$F$22</definedName>
    <definedName name="_xlnm.Print_Area" localSheetId="6">'5CI-PIB'!$A$1:$F$50</definedName>
    <definedName name="_xlnm.Print_Area" localSheetId="7">'6CI-CARACT'!$A$1:$F$26</definedName>
    <definedName name="_xlnm.Print_Area" localSheetId="8">'7CI-CONEX'!$A$1:$F$24</definedName>
    <definedName name="_xlnm.Print_Area" localSheetId="9">'8CI-MyNM'!$A$1:$F$24</definedName>
    <definedName name="_xlnm.Print_Area" localSheetId="10">'9VAB-PIB'!$A$1:$F$51</definedName>
    <definedName name="_xlnm.Print_Area" localSheetId="1">Indice!$A$1:$C$41</definedName>
  </definedNames>
  <calcPr calcId="145621" calcMode="manual"/>
</workbook>
</file>

<file path=xl/calcChain.xml><?xml version="1.0" encoding="utf-8"?>
<calcChain xmlns="http://schemas.openxmlformats.org/spreadsheetml/2006/main">
  <c r="G7" i="70" l="1"/>
  <c r="F7" i="70"/>
  <c r="E7" i="70"/>
  <c r="D7" i="70"/>
  <c r="C7" i="70"/>
  <c r="G6" i="70"/>
  <c r="F6" i="70"/>
  <c r="E6" i="70"/>
  <c r="D6" i="70"/>
  <c r="C6" i="70"/>
  <c r="P27" i="4" l="1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  <c r="P7" i="4"/>
  <c r="O7" i="4"/>
  <c r="P6" i="4"/>
  <c r="O6" i="4"/>
  <c r="P5" i="4"/>
  <c r="O5" i="4"/>
  <c r="P4" i="4"/>
  <c r="O4" i="4"/>
  <c r="P3" i="4"/>
  <c r="O3" i="4"/>
  <c r="P2" i="4"/>
  <c r="O2" i="4"/>
  <c r="E7" i="67" l="1"/>
  <c r="G7" i="67"/>
  <c r="H7" i="67"/>
  <c r="F7" i="67"/>
  <c r="D7" i="67"/>
  <c r="H6" i="67"/>
  <c r="H8" i="67" l="1"/>
  <c r="I7" i="67"/>
  <c r="C6" i="67"/>
  <c r="F6" i="67"/>
  <c r="F8" i="67" s="1"/>
  <c r="I6" i="67"/>
  <c r="E6" i="67"/>
  <c r="E8" i="67" s="1"/>
  <c r="D6" i="67"/>
  <c r="D8" i="67" s="1"/>
  <c r="I8" i="67" l="1"/>
  <c r="G6" i="67"/>
  <c r="G8" i="67" s="1"/>
  <c r="C7" i="67" l="1"/>
  <c r="C8" i="67" s="1"/>
</calcChain>
</file>

<file path=xl/comments1.xml><?xml version="1.0" encoding="utf-8"?>
<comments xmlns="http://schemas.openxmlformats.org/spreadsheetml/2006/main">
  <authors>
    <author>jrojas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Sumatoria de todos los Gastos de consumo final 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Gasto de Consumo Final Individual y Colectivo del Gobierno general
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 xml:space="preserve">Gasto de Consumo Final de los Hogares y de las ISFLSH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Sumatoria de todos los Gastos de consumo final 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Gasto de Consumo Final Individual y Colectivo del Gobierno general
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 xml:space="preserve">Gasto de Consumo Final de los Hogares y de las ISFLSH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<sst xmlns="http://schemas.openxmlformats.org/spreadsheetml/2006/main" count="933" uniqueCount="355">
  <si>
    <t>.</t>
  </si>
  <si>
    <t xml:space="preserve"> de las actividades características</t>
  </si>
  <si>
    <t xml:space="preserve"> por</t>
  </si>
  <si>
    <t xml:space="preserve"> Producción </t>
  </si>
  <si>
    <t>Fuente</t>
  </si>
  <si>
    <t xml:space="preserve"> de las actividades características y conexas</t>
  </si>
  <si>
    <t xml:space="preserve"> de las actividades conexas</t>
  </si>
  <si>
    <t>Cuadros de prod, CI, VAB</t>
  </si>
  <si>
    <t>k</t>
  </si>
  <si>
    <t>Corriente(C)/Constante(K)</t>
  </si>
  <si>
    <t xml:space="preserve">Número </t>
  </si>
  <si>
    <t>Título</t>
  </si>
  <si>
    <t xml:space="preserve"> de mercado y no de mercado</t>
  </si>
  <si>
    <t xml:space="preserve"> VAB</t>
  </si>
  <si>
    <t xml:space="preserve"> Gasto de consumo final</t>
  </si>
  <si>
    <t>Cuadros de GCF,CFE</t>
  </si>
  <si>
    <t xml:space="preserve"> de la educación</t>
  </si>
  <si>
    <t xml:space="preserve"> respecto al PIB</t>
  </si>
  <si>
    <t xml:space="preserve"> nacional</t>
  </si>
  <si>
    <t xml:space="preserve"> total de los hogares</t>
  </si>
  <si>
    <t xml:space="preserve"> total del Gobierno general</t>
  </si>
  <si>
    <t xml:space="preserve"> de los hogares en educación</t>
  </si>
  <si>
    <t xml:space="preserve"> del Gobierno general en educación</t>
  </si>
  <si>
    <t xml:space="preserve"> Consumo final efectivo</t>
  </si>
  <si>
    <t xml:space="preserve"> Gasto privado</t>
  </si>
  <si>
    <t xml:space="preserve"> Gasto público</t>
  </si>
  <si>
    <t xml:space="preserve"> Gasto Total</t>
  </si>
  <si>
    <t xml:space="preserve"> Gasto público por alumno</t>
  </si>
  <si>
    <t xml:space="preserve"> Gasto privado por alumno</t>
  </si>
  <si>
    <t xml:space="preserve"> respecto al PIB per cápita</t>
  </si>
  <si>
    <t xml:space="preserve"> respecto al Gasto de consumo final</t>
  </si>
  <si>
    <t xml:space="preserve"> respecto al Consumo final efectivo</t>
  </si>
  <si>
    <t xml:space="preserve">Fuente  </t>
  </si>
  <si>
    <t xml:space="preserve">Elaboración  </t>
  </si>
  <si>
    <t>R</t>
  </si>
  <si>
    <t xml:space="preserve"> alumno</t>
  </si>
  <si>
    <t xml:space="preserve"> tipo de gasto</t>
  </si>
  <si>
    <t xml:space="preserve"> Consumo intermedio</t>
  </si>
  <si>
    <t>Índice</t>
  </si>
  <si>
    <t>Total</t>
  </si>
  <si>
    <t xml:space="preserve"> 2007-2009.</t>
  </si>
  <si>
    <t>Producción total</t>
  </si>
  <si>
    <t>Producción/PIB</t>
  </si>
  <si>
    <t>Descripción</t>
  </si>
  <si>
    <r>
      <t>Elaboración</t>
    </r>
    <r>
      <rPr>
        <i/>
        <sz val="9"/>
        <color indexed="8"/>
        <rFont val="Calibri"/>
        <family val="2"/>
      </rPr>
      <t xml:space="preserve">: INEC. </t>
    </r>
  </si>
  <si>
    <t xml:space="preserve"> industrias</t>
  </si>
  <si>
    <t xml:space="preserve"> según</t>
  </si>
  <si>
    <t xml:space="preserve">Fuente:  Banco Central del Ecuador, Cuentas Nacionales. 
                  INEC, Cuentas Satélite de Servicios de Educación. 2007-2009
</t>
  </si>
  <si>
    <t xml:space="preserve">Fuente: INEC, Cuentas Satélite de Servicios de Educación. 2007-2009
</t>
  </si>
  <si>
    <t>Cuentas Satélite de Servicios de Educación</t>
  </si>
  <si>
    <t xml:space="preserve">Actividades de transporte estudiantil </t>
  </si>
  <si>
    <t>Infraestructura</t>
  </si>
  <si>
    <t>Uniformes</t>
  </si>
  <si>
    <t>Transporte</t>
  </si>
  <si>
    <t>Muebles</t>
  </si>
  <si>
    <t>VAB/PIB</t>
  </si>
  <si>
    <t>Consumo intermedio/PIB</t>
  </si>
  <si>
    <t xml:space="preserve">Hogares  </t>
  </si>
  <si>
    <t>Individual del gobierno general</t>
  </si>
  <si>
    <t>Colectivo del gobierno general</t>
  </si>
  <si>
    <t>ISFLSH</t>
  </si>
  <si>
    <t>GCFHE/GCFHT</t>
  </si>
  <si>
    <t>GCFGGE/GCFGGT</t>
  </si>
  <si>
    <t>CFEHE/CFEHT</t>
  </si>
  <si>
    <t>CFEGGE/CFEGGT</t>
  </si>
  <si>
    <t>Número de alumnos totales</t>
  </si>
  <si>
    <t>Número de alumnos del sector público</t>
  </si>
  <si>
    <t>Número de alumnos del sector privado</t>
  </si>
  <si>
    <t>PIB per cápita</t>
  </si>
  <si>
    <t>Año</t>
  </si>
  <si>
    <t>Población</t>
  </si>
  <si>
    <r>
      <rPr>
        <b/>
        <sz val="9"/>
        <color theme="1"/>
        <rFont val="Calibri"/>
        <family val="2"/>
        <scheme val="minor"/>
      </rPr>
      <t xml:space="preserve">Fuente: </t>
    </r>
    <r>
      <rPr>
        <sz val="9"/>
        <color theme="1"/>
        <rFont val="Calibri"/>
        <family val="2"/>
        <scheme val="minor"/>
      </rPr>
      <t xml:space="preserve"> Banco Central del Ecuador, Cuentas Nacionales. 
                  INEC, Cuentas Satélite de Servicios de Educación. 2007-2009
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</si>
  <si>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Ministerio de Educación, Archivo Maestro de Instituciones Educativas (AMIE)
                 INEC, Cuentas Satélite de Servicios de Educación. 2007-2009
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</si>
  <si>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Banco Central del Ecuador, Cuentas Nacionales. 
                 Ministerio de Educación, Archivo Maestro de Instituciones Educativas (AMIE)
                 INEC, Cuentas Satélite de Servicios de Educación. 2007-2009
</t>
    </r>
  </si>
  <si>
    <t>CFEHE/GCFHE</t>
  </si>
  <si>
    <t>Fabricación de productos de papel y otros artículos</t>
  </si>
  <si>
    <t>Fabricación de muebles de cualquier tipo</t>
  </si>
  <si>
    <t>Comercio</t>
  </si>
  <si>
    <t>Productos de  papel</t>
  </si>
  <si>
    <t>Público</t>
  </si>
  <si>
    <t>Privado</t>
  </si>
  <si>
    <t>Regulación y administración</t>
  </si>
  <si>
    <t>Regulación y administracion</t>
  </si>
  <si>
    <t xml:space="preserve">PIB </t>
  </si>
  <si>
    <t>Producción de actividades características privado</t>
  </si>
  <si>
    <t>Producción de actividades características público</t>
  </si>
  <si>
    <t>VAB de las actividades características privado</t>
  </si>
  <si>
    <t>VAB de las actividades características público</t>
  </si>
  <si>
    <t>Consumo intermedio de las actividades características privado</t>
  </si>
  <si>
    <t>Consumo intermedio de las actividades características público</t>
  </si>
  <si>
    <t>Industrias características  de la enseñanza</t>
  </si>
  <si>
    <t>Industrias conexas de la enseñanza</t>
  </si>
  <si>
    <t>Producción de la enseñanza</t>
  </si>
  <si>
    <t xml:space="preserve">Regulación y administracion de los servicios de enseñanza </t>
  </si>
  <si>
    <t>enseñanza preprimaria</t>
  </si>
  <si>
    <t>Otros tipos de enseñanza</t>
  </si>
  <si>
    <t>enseñanza primario</t>
  </si>
  <si>
    <t>Construcción de infraestructura de enseñanza</t>
  </si>
  <si>
    <t>Comercio al por mayor y  menor de artículos enseñanza</t>
  </si>
  <si>
    <t>VAB de la enseñanza</t>
  </si>
  <si>
    <t>Consumo intermedio de la enseñanza</t>
  </si>
  <si>
    <t xml:space="preserve">Regulación y administracion de los servicios de Enseñanza </t>
  </si>
  <si>
    <t>Enseñanza preprimaria</t>
  </si>
  <si>
    <t>Enseñanza primaria</t>
  </si>
  <si>
    <t>Enseñanza secundaria</t>
  </si>
  <si>
    <t>Enseñanza postsecundaria tecnológica</t>
  </si>
  <si>
    <t>Enseñanza superior</t>
  </si>
  <si>
    <t>Otros tipos de Enseñanza</t>
  </si>
  <si>
    <t>Gasto de Consumo Final público</t>
  </si>
  <si>
    <t>Gasto de Consumo Final privado</t>
  </si>
  <si>
    <t>PIB</t>
  </si>
  <si>
    <t>Participación porcentual de la producción de las  actividades características y conexas de la enseñanza respecto al PIB 2007-2013.</t>
  </si>
  <si>
    <t>Participación porcentual del VAB de las  actividades características y conexas de la enseñanza respecto al PIB  2007-2013.</t>
  </si>
  <si>
    <t>2007-2013</t>
  </si>
  <si>
    <t>Producción, consumo intermedio y valor agregado bruto (VAB)  (miles de dólares de 2007)</t>
  </si>
  <si>
    <t>Gasto de consumo final y consumo final efectivo (miles de dólares de 2007)</t>
  </si>
  <si>
    <t>2 Producción de las actividades características de la enseñanza según industrias 2007-2013.</t>
  </si>
  <si>
    <t>3 Producción de las actividades conexas de la enseñanza según industrias 2007-2013.</t>
  </si>
  <si>
    <t>1 Producción de las actividades características y conexas de la enseñanza respecto al PIB 2007-2013.</t>
  </si>
  <si>
    <t>4 Producción de las actividades características privado y público de la enseñanza 2007-2013.</t>
  </si>
  <si>
    <t>18 Consumo final efectivo de los hogares en enseñanza respecto al gasto de consumo final de los hogares en enseñanza 2007-2013.</t>
  </si>
  <si>
    <t>13 Gasto de consumo final de la enseñanza respecto al PIB 2007-2013.</t>
  </si>
  <si>
    <t>14 Gasto de consumo final de los hogares en enseñanza respecto al gasto de consumo final total de los hogares 2007-2013.</t>
  </si>
  <si>
    <t>15 Gasto de consumo final del gobierno general en enseñanza respecto al gasto de consumo final total del gobierno general 2007-2013.</t>
  </si>
  <si>
    <t>16 Consumo final efectivo de los hogares en enseñanza respecto al consumo final efectivo total de los hogares 2007-2013.</t>
  </si>
  <si>
    <t>17 Consumo final efectivo del gobierno general en enseñanza respecto al consumo final efectivo total del gobierno general 2007-2013.</t>
  </si>
  <si>
    <t>19 Gasto total de la enseñanza según tipo de gasto 2007-2013.</t>
  </si>
  <si>
    <t>20 Gasto de consumo final público de la enseñanza respecto al PIB 2007-2013.</t>
  </si>
  <si>
    <t>21 Gasto de consumo final privado de la enseñanza respecto al PIB 2007-2013.</t>
  </si>
  <si>
    <t>22 Gasto total de la enseñanza por alumno 2007-2013.</t>
  </si>
  <si>
    <t>23 Gasto de consumo final público de la enseñanza por alumno 2007-2013.</t>
  </si>
  <si>
    <t>24 Gasto de consumo final privado de la enseñanza por alumno 2007-2013.</t>
  </si>
  <si>
    <t>25 Gasto de consumo final público por alumno de la enseñanza respecto al PIB per cápita 2007-2013.</t>
  </si>
  <si>
    <t>26 Gasto de consumo final privado por alumno de la enseñanza respecto al PIB per cápita 2007-2013.</t>
  </si>
  <si>
    <t>5 Consumo intermedio de las actividades características y conexas de la enseñanza respecto al PIB. 2007-2013.</t>
  </si>
  <si>
    <t>6 Consumo intermedio de las actividades características de la enseñanza según industrias 2007-2013.</t>
  </si>
  <si>
    <t>7 Consumo intermedio de las actividades conexas de la enseñanza según industrias 2007-2013.</t>
  </si>
  <si>
    <t>8 Consumo intermedio de las actividades características privado y público de la enseñanza 2007-2013.</t>
  </si>
  <si>
    <t>9 VAB de las actividades características y conexas de la enseñanza respecto al PIB 2007-2013.</t>
  </si>
  <si>
    <t>10 VAB de las actividades características de la enseñanza según industrias 2007-2013.</t>
  </si>
  <si>
    <t>11 VAB de las actividades conexas de la enseñanza según industrias 2007-2013.</t>
  </si>
  <si>
    <t>12 VAB de las actividades características privado y público de la enseñanza 2007-2013.</t>
  </si>
  <si>
    <t>Participación porcentual de la producción de la enseñanza respecto al PIB por actividades características y conexas 2007-2013.</t>
  </si>
  <si>
    <t>Estructura porcentual de la producción de las  actividades características y conexas de la enseñanza 2007-2013.</t>
  </si>
  <si>
    <r>
      <rPr>
        <b/>
        <i/>
        <sz val="9"/>
        <color theme="1"/>
        <rFont val="Calibri"/>
        <family val="2"/>
        <scheme val="minor"/>
      </rPr>
      <t xml:space="preserve">Fuente: </t>
    </r>
    <r>
      <rPr>
        <i/>
        <sz val="9"/>
        <color theme="1"/>
        <rFont val="Calibri"/>
        <family val="2"/>
        <scheme val="minor"/>
      </rPr>
      <t xml:space="preserve"> Banco Central del Ecuador, Cuentas Nacionales. 2007-2013
              INEC, Cuentas Satélite de Servicios de Educación. 2007-2013
</t>
    </r>
  </si>
  <si>
    <r>
      <rPr>
        <b/>
        <i/>
        <sz val="9"/>
        <color theme="1"/>
        <rFont val="Calibri"/>
        <family val="2"/>
        <scheme val="minor"/>
      </rPr>
      <t xml:space="preserve">Fuente: </t>
    </r>
    <r>
      <rPr>
        <i/>
        <sz val="9"/>
        <color theme="1"/>
        <rFont val="Calibri"/>
        <family val="2"/>
        <scheme val="minor"/>
      </rPr>
      <t>INEC, Cuentas Satélite de Servicios de Educación. 2007-2013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</si>
  <si>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INEC, Cuentas Satélite de Servicios de Educación. 2007-2013</t>
    </r>
  </si>
  <si>
    <t>Participación porcentual del consumo intermedio de las  actividades características y conexas de la enseñanza respecto al PIB 2007-2013.</t>
  </si>
  <si>
    <t>Participación porcentual del consumo intermedio de la enseñanza respecto al PIB por actividades características y conexas 2007-2013.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</si>
  <si>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 Banco Central del Ecuador, Cuentas Nacionales. 2007-2013
              INEC, Cuentas Satélite de Servicios de Educación. 2007-2013
</t>
    </r>
  </si>
  <si>
    <t>Fabricación de prendas de vestir</t>
  </si>
  <si>
    <t>Estructura porcentual del consumo intermedio de las actividades características privado y público de la enseñanza 2007-2013.</t>
  </si>
  <si>
    <t>Participación porcentual del VAB de la enseñanza respecto al PIB por actividades características y conexas 2007-2013.</t>
  </si>
  <si>
    <t>Estructura porcentual del VAB de las  actividades características y conexas de la enseñanza 2007-2013.</t>
  </si>
  <si>
    <r>
      <rPr>
        <b/>
        <i/>
        <sz val="9"/>
        <color theme="1"/>
        <rFont val="Calibri"/>
        <family val="2"/>
        <scheme val="minor"/>
      </rPr>
      <t xml:space="preserve">Fuente:  </t>
    </r>
    <r>
      <rPr>
        <i/>
        <sz val="9"/>
        <color theme="1"/>
        <rFont val="Calibri"/>
        <family val="2"/>
        <scheme val="minor"/>
      </rPr>
      <t xml:space="preserve">Banco Central del Ecuador, Cuentas Nacionales. 2007-2013 
              INEC, Cuentas Satélite de Servicios de Educación. 2007-2013
</t>
    </r>
  </si>
  <si>
    <t>Estructura porcentual del VAB de las actividades características privado y público de la enseñanza 2007-2013.</t>
  </si>
  <si>
    <t>Participación porcentual del gasto de consumo final de la enseñanza respecto al PIB 2007-2013.</t>
  </si>
  <si>
    <r>
      <rPr>
        <b/>
        <i/>
        <sz val="9"/>
        <color theme="1"/>
        <rFont val="Calibri"/>
        <family val="2"/>
        <scheme val="minor"/>
      </rPr>
      <t>Fuente</t>
    </r>
    <r>
      <rPr>
        <i/>
        <sz val="9"/>
        <color theme="1"/>
        <rFont val="Calibri"/>
        <family val="2"/>
        <scheme val="minor"/>
      </rPr>
      <t xml:space="preserve">:  Banco Central del Ecuador, Cuentas Nacionales. 2007-2013
              INEC, Cuentas Satélite de Servicios de Educación. 2007-2013
</t>
    </r>
  </si>
  <si>
    <t>Participación porcentual del gasto de consumo final de los hogares en enseñanza respecto al gasto de consumo final total de los hogares 2007-2013.</t>
  </si>
  <si>
    <t>Participación porcentual del consumo final efectivo de los hogares en enseñanza respecto al consumo final efectivo total de los hogares 2007-2013.</t>
  </si>
  <si>
    <t>Consumo final efectivo de los hogares  en enseñanza (CFEHE)</t>
  </si>
  <si>
    <t>Consumo final efectivo de los hogares totales (CFEHT)</t>
  </si>
  <si>
    <t>Participación porcentual del consumo final efectivo del gobierno general en enseñanza respecto al consumo final efectivo total del gobierno general 2007-2013.</t>
  </si>
  <si>
    <t>Consumo final efectivo del gobierno general en enseñanza (CFEGGE)</t>
  </si>
  <si>
    <t>Consumo final efectivo del gobierno general total (CFEGGT)</t>
  </si>
  <si>
    <t>Gasto de consumo final de los hogares  en enseñanza (GCFHE)</t>
  </si>
  <si>
    <t>Consumo final efectivo de los hogares en enseñanza respecto al gasto de consumo final de los hogares en enseñanza 2007-2013.</t>
  </si>
  <si>
    <t>Estructura porcentual del gasto de consumo final total de la enseñanza según tipo de gasto 2007-2013.</t>
  </si>
  <si>
    <t>Gasto de consumo final público</t>
  </si>
  <si>
    <t>Gasto de consumo final privado</t>
  </si>
  <si>
    <t>Gasto de consumo final público/PIB</t>
  </si>
  <si>
    <t>Gasto de consumo final privado/PIB</t>
  </si>
  <si>
    <t>Participación porcentual del  gasto de consumo final público de la enseñanza respecto al PIB 2007-2013.</t>
  </si>
  <si>
    <t>Participación porcentual del gasto de consumo final privado de la enseñanza respecto al PIB 2007-2013.</t>
  </si>
  <si>
    <t>Gasto de consumo final total (miles de dólares)</t>
  </si>
  <si>
    <t>Gasto de consumo final total / Número de alumnos totales</t>
  </si>
  <si>
    <t>Gasto de consumo final total de la enseñanza  por alumno 2007-2013.</t>
  </si>
  <si>
    <t>Gasto de consumo final público (miles de dólares)</t>
  </si>
  <si>
    <t>Gasto de consumo final público / Número de alumnos del sector público</t>
  </si>
  <si>
    <t>Gasto de consumo final público de la enseñanza por alumno 2007-2013.</t>
  </si>
  <si>
    <t>Gasto de consumo final privado (miles de dólares)</t>
  </si>
  <si>
    <t>Gasto de consumo final privado / Número de alumnos del sector privado</t>
  </si>
  <si>
    <t>Gasto de consumo final privado de la enseñanza por alumno 2007-2013.</t>
  </si>
  <si>
    <t>Gasto de consumo final público por alumno del sector público / PIB per cápita</t>
  </si>
  <si>
    <t>Participación porcentual del gasto de consumo final público por alumno de la enseñanza respecto al PIB per cápita 2007-2013.</t>
  </si>
  <si>
    <t>Gasto de consumo final privado por alumno del sector privado / PIB per cápita</t>
  </si>
  <si>
    <t>Participación porcentual del  gasto de consumo final privado por alumno de la enseñanza respecto al PIB per cápita 2007-2013.</t>
  </si>
  <si>
    <t>Gasto de consumo final del gobierno general en enseñanza (GCFGGE)</t>
  </si>
  <si>
    <t>Gasto de consumo final del gobierno general total (GCFGGT)</t>
  </si>
  <si>
    <t>Participación porcentual del gasto de consumo final del gobierno general en enseñanza respecto al gasto de consumo final total del gobierno general 2007-2013.</t>
  </si>
  <si>
    <t>Gasto de consumo final de los hogares totales (GCFHT)</t>
  </si>
  <si>
    <t xml:space="preserve">Gasto de consumo final de los hogares  </t>
  </si>
  <si>
    <t>Gasto de consumo final del gobierno general</t>
  </si>
  <si>
    <t xml:space="preserve">     Gasto de consumo final individual del gobierno general</t>
  </si>
  <si>
    <t xml:space="preserve">     Gasto de consumo final colectivo del gobierno general</t>
  </si>
  <si>
    <t>Gasto de consumo final de las ISFLSH</t>
  </si>
  <si>
    <t xml:space="preserve">Gasto deconsumo final de la economía </t>
  </si>
  <si>
    <t>Gasto de consumo final de la economía /PIB</t>
  </si>
  <si>
    <t>Estructura porcentual de la producción  de las actividades características privado y público de la enseñanza 2007-2013.</t>
  </si>
  <si>
    <t>Producción  de las actividades características y conexas de la enseñanza respecto al PIB.
2007-2013
Miles de dólares de 2007</t>
  </si>
  <si>
    <t>Producción  de las actividades características de la enseñanza según industrias
2007-2013
Miles de dólares de 2007</t>
  </si>
  <si>
    <t>Producción  de las actividades conexas de la enseñanza según industrias
2007-2013
Miles de dólares de 2007</t>
  </si>
  <si>
    <t>Producción  de las actividades características privado y público de la enseñanza
2007-2013
Miles de dólares de 2007</t>
  </si>
  <si>
    <t>Consumo intermedio de las actividades características y conexas de la enseñanza respecto al PIB
2007-2013
Miles de dólares 2007</t>
  </si>
  <si>
    <t>Estructura porcentual del consumo intermedio de las  actividades características y conexas de la enseñanza 2007-2013.</t>
  </si>
  <si>
    <t>Consumo intermedio de las actividades características de la enseñanza según industrias
2007-2013
Miles de dólares de 2007</t>
  </si>
  <si>
    <t>Consumo intermedio de las actividades conexas de la enseñanza según industrias
2007-2013
Miles de dólares de 2007</t>
  </si>
  <si>
    <t>Consumo intermedio de las actividades características privado y público  de la enseñanza
2007-2013
Miles de dólares de 2007</t>
  </si>
  <si>
    <t>VAB de las actividades características y conexas de la enseñanza respecto al PIB
2007-2013
Miles de dólares de 2007</t>
  </si>
  <si>
    <t>VAB  de las actividades características de la enseñanza según industrias
2007-2013
Miles de dólares de 2007</t>
  </si>
  <si>
    <t>VAB de las actividades conexas de la enseñanza según industrias
2007-2013
Miles de dólares de 2007</t>
  </si>
  <si>
    <t>VAB de las actividades características privado y público de la enseñanza
2007-2013
Miles de dólares de 2007</t>
  </si>
  <si>
    <t>Gasto de consumo final de la enseñanza respecto al PIB
2007-2013
Miles de dólares de 2007</t>
  </si>
  <si>
    <t>Gasto de consumo final de los hogares en enseñanza respecto al gasto de consumo final total de los hogares
2007-2013
Miles de dólares de 2007</t>
  </si>
  <si>
    <t>Gasto de consumo final del gobierno general en enseñanza respecto al gasto de consumo final total del gobierno general
2007-2013
Miles de dólares de 2007</t>
  </si>
  <si>
    <t>Consumo final efectivo de los hogares en enseñanza respecto al consumo final efectivo total de los hogares
2007-2013
Miles de dólares de 2007</t>
  </si>
  <si>
    <t>Consumo final efectivo del gobierno general en enseñanza respecto al consumo final efectivo total del gobierno general
2007-2013
Miles de dólares de 2007</t>
  </si>
  <si>
    <t>Consumo final efectivo de los hogares en enseñanza respecto al gasto de consumo final de los hogares en enseñanza
2007-2013
Miles de dólares de 2007</t>
  </si>
  <si>
    <t>Gasto de consumo final total de la enseñanza según tipo de gasto
2007-2013
Miles de dólares de 2007</t>
  </si>
  <si>
    <t xml:space="preserve"> Gasto de consumo final público de la enseñanza respecto al PIB
2007-2013
Miles de dólares de 2007</t>
  </si>
  <si>
    <t>Gasto de consumo final privado de la enseñanza respecto al PIB
2007-2013
Miles de dólares de 2007</t>
  </si>
  <si>
    <t>Gasto de consumo final total de la enseñanza  por alumno
2007-2013</t>
  </si>
  <si>
    <t>Gasto de consumo final público de la enseñanza por alumno
2007-2013</t>
  </si>
  <si>
    <t>Gasto de consumo final privado de la enseñanza por alumno
2007-2013</t>
  </si>
  <si>
    <t>Nota aclaratoria:</t>
  </si>
  <si>
    <t>El Gasto de consumo final: comprende al gasto de consumo final de los hogares, gasto de consumo final  individual del gobierno, gasto de consumo final colectivo del gobierno, y gasto de consumo final de las ISFLSH. Estos cuatro gastos de consumo final pueden agruparse en público y privado de la siguiente manera: Gasto de consumo final público = gasto de consumo final individual del gobierno + gasto de consumo final colectivo del gobierno, y, Gasto de consumo final privado = gasto de consumo final de los hogares + gasto de consumo final de las ISFLSH.</t>
  </si>
  <si>
    <t>Gasto de consumo final público de la enseñanza por alumno respecto al PIB per cápita
2007-2013</t>
  </si>
  <si>
    <t>Gasto de consumo final público por alumno del sector público (dólares)</t>
  </si>
  <si>
    <t>Gasto de consumo final privado de la enseñanza por alumno respecto al PIB per cápita
2007-2013</t>
  </si>
  <si>
    <t>Gasto de consumo final privado por alumno del sector privado (dólares)</t>
  </si>
  <si>
    <t>Nivel de enseñanza</t>
  </si>
  <si>
    <t>2007*</t>
  </si>
  <si>
    <t>2008*</t>
  </si>
  <si>
    <t>Número de alumnos público y privados 2007-2013.</t>
  </si>
  <si>
    <t>* Información proyectada.</t>
  </si>
  <si>
    <t>Número de alumnos público por niveles de enseñanza
2007-2013</t>
  </si>
  <si>
    <t>Primaria</t>
  </si>
  <si>
    <t>Secundaria</t>
  </si>
  <si>
    <t>Superior**</t>
  </si>
  <si>
    <t>Número de alumnos público por niveles de enseñanza 2007-2013.</t>
  </si>
  <si>
    <t>Número de alumnos privado por niveles de enseñanza
2007-2013</t>
  </si>
  <si>
    <t>Número de alumnos privado por niveles de enseñanza 2007-2013.</t>
  </si>
  <si>
    <t>Sector</t>
  </si>
  <si>
    <t>Indicadores físicos</t>
  </si>
  <si>
    <t>27 Número de alumnos público y privado 2007-2013.</t>
  </si>
  <si>
    <t>28 Número de alumnos público por niveles de enseñanza 2007-2013.</t>
  </si>
  <si>
    <t>29 Número de alumnos privado por niveles de enseñanza 2007-2013.</t>
  </si>
  <si>
    <t>30 Número de docentes público y privado de la enseñanza 2008-2013.</t>
  </si>
  <si>
    <t>Indicadores económicos y físicos</t>
  </si>
  <si>
    <t>2012sd</t>
  </si>
  <si>
    <t>2013sd</t>
  </si>
  <si>
    <t>Estructura porcentual de la producción  de las actividades características de la enseñanza según industrias 2013sd.</t>
  </si>
  <si>
    <t>Estructura porcentual de la producción  de las actividades conexas de la enseñanza según industrias 2013sd.</t>
  </si>
  <si>
    <t>Estructura porcentual del consumo intermedio  de las actividades características de la enseñanza según industrias 2013sd.</t>
  </si>
  <si>
    <t>Estructura porcentual del consumo intermedio de las actividades conexas de la enseñanza según industrias 2013sd.</t>
  </si>
  <si>
    <t>Estructura porcentual del VAB de las actividades características de la enseñanza según industrias 2013sd.</t>
  </si>
  <si>
    <t>Estructura porcentual del VAB  de las actividades conexas de la enseñanza según industrias 2013sd.</t>
  </si>
  <si>
    <t>Estructura porcentual del gasto de consumo final de la enseñanza respecto al PIB 2013sd.</t>
  </si>
  <si>
    <t>Correspondencia niveles educativos Cuenta Satélite de Educación y organización del Sistema Nacional de Educación*</t>
  </si>
  <si>
    <t>Denominación General CSE</t>
  </si>
  <si>
    <t>Nomenclatura Cuenta Satélite de Educación</t>
  </si>
  <si>
    <t>Niveles sistema educativo</t>
  </si>
  <si>
    <t>Edad</t>
  </si>
  <si>
    <t>Subniveles del sistema educativo</t>
  </si>
  <si>
    <t>1.0.0.0  Regulación de las actividades de organismos que prestan servicios de enseñanza</t>
  </si>
  <si>
    <t xml:space="preserve">2.0.0.1 Enseñanza   preprimaria  privado  </t>
  </si>
  <si>
    <t>Educación Inicial</t>
  </si>
  <si>
    <t>1 – 3</t>
  </si>
  <si>
    <t>Educación Inicial   1</t>
  </si>
  <si>
    <t xml:space="preserve">2.0.0.2 Enseñanza  preprimaria  público  </t>
  </si>
  <si>
    <t>Educación Inicial   2</t>
  </si>
  <si>
    <t xml:space="preserve">Educación </t>
  </si>
  <si>
    <t>1 º de Educación General Básica o Preparatoria</t>
  </si>
  <si>
    <t>3.0.0.1 Enseñanza  primaria privado</t>
  </si>
  <si>
    <t xml:space="preserve">General </t>
  </si>
  <si>
    <t>6  -  7</t>
  </si>
  <si>
    <t>2 º de Educación General Básica Elemental</t>
  </si>
  <si>
    <t>3.0.0.2 Enseñanza  primaria público</t>
  </si>
  <si>
    <t>Básica</t>
  </si>
  <si>
    <t xml:space="preserve">8  –  11 </t>
  </si>
  <si>
    <t>3 º - 7 º de Educación General Básica Media y Superior</t>
  </si>
  <si>
    <t>4.0.0.1 Enseñanza secundaria privado</t>
  </si>
  <si>
    <t>12 – 14</t>
  </si>
  <si>
    <t>8 º - 10 º de Educación General Básica Superior</t>
  </si>
  <si>
    <t>4.0.0.2 Enseñanza secundaria público</t>
  </si>
  <si>
    <t>Bachillerato</t>
  </si>
  <si>
    <t>15 - 17</t>
  </si>
  <si>
    <t>1º  - 3 º año de Bachillerato</t>
  </si>
  <si>
    <t>5.0.0.1 Enseñanza postsecundaria tecnológica  privado</t>
  </si>
  <si>
    <t>18  +</t>
  </si>
  <si>
    <t>Nivel Técnico  o Tecnológico Superior</t>
  </si>
  <si>
    <t>5.0.0.2 Enseñanza postsecundaria tecnológica  público</t>
  </si>
  <si>
    <t>18 +</t>
  </si>
  <si>
    <t>6.0.0.1 Enseñanza superior privado</t>
  </si>
  <si>
    <t>Superior</t>
  </si>
  <si>
    <t>Tercer nivel</t>
  </si>
  <si>
    <t>6.0.0.2 Enseñanza superior público</t>
  </si>
  <si>
    <t> Cuarto nivel</t>
  </si>
  <si>
    <t>7.0.0.1 Otros tipos de enseñanza privado</t>
  </si>
  <si>
    <t>Otros Tipos de Educación</t>
  </si>
  <si>
    <t>-</t>
  </si>
  <si>
    <t>Centros de Capacitación</t>
  </si>
  <si>
    <t>7.0.0.2 Otros tipos de enseñanza público</t>
  </si>
  <si>
    <t xml:space="preserve"> </t>
  </si>
  <si>
    <t>*El sistema educativo nacional se organiza en función de lo establecido en  la Ley Orgánica de Educación Intercultural y la Ley Orgánica de Educación Superior.</t>
  </si>
  <si>
    <t>Nota: Matriz de correspondencia niveles educativos</t>
  </si>
  <si>
    <t>Regulación y administracion de los servicios de enseñanza</t>
  </si>
  <si>
    <t>Tasa de alfabetismo en el Ecuador
2007-2013</t>
  </si>
  <si>
    <t>Alfabetismo</t>
  </si>
  <si>
    <t>Tasa de alfabetismo en en Ecuador 2007-2013.</t>
  </si>
  <si>
    <r>
      <rPr>
        <b/>
        <i/>
        <sz val="9"/>
        <rFont val="Calibri"/>
        <family val="2"/>
        <scheme val="minor"/>
      </rPr>
      <t>Fuente:</t>
    </r>
    <r>
      <rPr>
        <i/>
        <sz val="9"/>
        <rFont val="Calibri"/>
        <family val="2"/>
        <scheme val="minor"/>
      </rPr>
      <t xml:space="preserve"> INEC, Encuesta Nacional de Empleo, Desempleo y Subempleo - ENEMDU (datos a diciembre)</t>
    </r>
  </si>
  <si>
    <t>Promedio de escolaridad por sexo en el Ecuador
2007-2013</t>
  </si>
  <si>
    <t>Sexo</t>
  </si>
  <si>
    <t>Hombre</t>
  </si>
  <si>
    <t>Mujer</t>
  </si>
  <si>
    <t>Promedio de escolaridad por sexo en el Ecuador 2007-2013.</t>
  </si>
  <si>
    <r>
      <rPr>
        <b/>
        <i/>
        <sz val="9"/>
        <rFont val="Calibri"/>
        <family val="2"/>
        <scheme val="minor"/>
      </rPr>
      <t>Fuente:</t>
    </r>
    <r>
      <rPr>
        <i/>
        <sz val="9"/>
        <rFont val="Calibri"/>
        <family val="2"/>
        <scheme val="minor"/>
      </rPr>
      <t xml:space="preserve"> INEC, Encuesta Nacional de Empleo, Desempleo y Subempleo - ENEMDU</t>
    </r>
  </si>
  <si>
    <t>Promedio de la esperanza de vida escolar en el Ecuador
2007-2013</t>
  </si>
  <si>
    <t>Años promedio</t>
  </si>
  <si>
    <t>Promedio de la esperanza de vida escolar en el Ecuador 2007-2013.</t>
  </si>
  <si>
    <t>31 Tasa de alfabetismo en el Ecuador 2007-2013</t>
  </si>
  <si>
    <t>32 Promedio de escolaridad por sexo en el Ecuador 2007-2013.</t>
  </si>
  <si>
    <t>33 Promedio de la esperanza de vida escolar en el Ecuador 2007-2013.</t>
  </si>
  <si>
    <t>Producción  de las actividades características de la enseñanza 2007-2013.</t>
  </si>
  <si>
    <t>Producción  de las actividades conexas de la enseñanza 2007-2013.</t>
  </si>
  <si>
    <t>Producción  de las actividades características privado y público de la enseñanza 2007-2013.</t>
  </si>
  <si>
    <t>Consumo intermedio  de las actividades características de la enseñanza 2007-2013.</t>
  </si>
  <si>
    <t>Consumo intermedio de las actividades conexas de la enseñanza 2007-2013.</t>
  </si>
  <si>
    <t>Consumo intermedio de las actividades características privado y público de la enseñanza 2007-2013.</t>
  </si>
  <si>
    <t>VAB de las actividades características de la enseñanza 2007-2013.</t>
  </si>
  <si>
    <t>VAB  de las actividades conexas de la enseñanza 2007-2013.</t>
  </si>
  <si>
    <t>VAB de las actividades características privado y público de la enseñanza</t>
  </si>
  <si>
    <t>Número de alumnos* público y privado
2007-2013</t>
  </si>
  <si>
    <t>2007**</t>
  </si>
  <si>
    <t>2008**</t>
  </si>
  <si>
    <t xml:space="preserve">* El total de alumnos comprende estudiantes de primaria, secundaria y educación superior; no incluye alumnos de preprimaria y otros tipos de enseñanza. </t>
  </si>
  <si>
    <t>* *Información proyectada.</t>
  </si>
  <si>
    <r>
      <rPr>
        <b/>
        <i/>
        <sz val="9"/>
        <rFont val="Calibri"/>
        <family val="2"/>
        <scheme val="minor"/>
      </rPr>
      <t xml:space="preserve">Fuente: </t>
    </r>
    <r>
      <rPr>
        <i/>
        <sz val="9"/>
        <rFont val="Calibri"/>
        <family val="2"/>
        <scheme val="minor"/>
      </rPr>
      <t>Ministerio de Educación, Registros Administrativos 2009-2013.
             INEC, Encuesta de Condiciones de Vida (ECV) 2006 y 2013.</t>
    </r>
  </si>
  <si>
    <t>Número de docentes* público y privado de la enseñanza
2009-2013</t>
  </si>
  <si>
    <t>Número de docentes público y privado de la enseñanza 2009-2013.</t>
  </si>
  <si>
    <t>* No incluye docentes de educación preprimaria, superior y otros tipos de enseñanza.</t>
  </si>
  <si>
    <r>
      <rPr>
        <b/>
        <i/>
        <sz val="9"/>
        <rFont val="Calibri"/>
        <family val="2"/>
        <scheme val="minor"/>
      </rPr>
      <t xml:space="preserve">Fuente: </t>
    </r>
    <r>
      <rPr>
        <i/>
        <sz val="9"/>
        <rFont val="Calibri"/>
        <family val="2"/>
        <scheme val="minor"/>
      </rPr>
      <t>Ministerio de Educación, Registros Administrativos 2009-2013.</t>
    </r>
  </si>
  <si>
    <t>Esperanza de vida escolar: Promedio probable de años de educación que una persona de 5 años de edad podría permanecer en el sistema educativo en un periodo de tiempo.</t>
  </si>
  <si>
    <t>** Datos proyectados en función de la información 2006 y 2013 de la ECV.</t>
  </si>
  <si>
    <r>
      <rPr>
        <b/>
        <i/>
        <sz val="9"/>
        <rFont val="Calibri"/>
        <family val="2"/>
        <scheme val="minor"/>
      </rPr>
      <t xml:space="preserve">Fuente: </t>
    </r>
    <r>
      <rPr>
        <i/>
        <sz val="9"/>
        <rFont val="Calibri"/>
        <family val="2"/>
        <scheme val="minor"/>
      </rPr>
      <t>Ministerio de educación, Registros Administrativos 2009-2013.</t>
    </r>
  </si>
  <si>
    <r>
      <rPr>
        <b/>
        <i/>
        <sz val="9"/>
        <rFont val="Calibri"/>
        <family val="2"/>
        <scheme val="minor"/>
      </rPr>
      <t>Fuente:</t>
    </r>
    <r>
      <rPr>
        <i/>
        <sz val="9"/>
        <rFont val="Calibri"/>
        <family val="2"/>
        <scheme val="minor"/>
      </rPr>
      <t xml:space="preserve"> Banco Central del Ecuador, Cuentas Nacionales 2007-2011.
              Ministerio de Educación, Registros Administrativos 2009-2013.
              INEC, Cuentas Satélite de Servicios de Educación 2007-2013.</t>
    </r>
  </si>
  <si>
    <r>
      <rPr>
        <b/>
        <i/>
        <sz val="9"/>
        <rFont val="Calibri"/>
        <family val="2"/>
        <scheme val="minor"/>
      </rPr>
      <t>Fuente:</t>
    </r>
    <r>
      <rPr>
        <i/>
        <sz val="9"/>
        <rFont val="Calibri"/>
        <family val="2"/>
        <scheme val="minor"/>
      </rPr>
      <t xml:space="preserve"> Banco Central del Ecuador, Cuentas Nacionales 2007-2013.
              Ministerio de Educación, Registros administrativos 2009-2013.
              INEC, Cuentas Satélite de Servicios de Educación 2007-2013.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</si>
  <si>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Ministerio de Educación, Registros administrativos 2009-2013.
                 INEC, Cuentas Satélite de Servicios de Educación 2007-2013.
</t>
    </r>
  </si>
  <si>
    <r>
      <rPr>
        <b/>
        <i/>
        <sz val="9"/>
        <rFont val="Calibri"/>
        <family val="2"/>
        <scheme val="minor"/>
      </rPr>
      <t>Fuente:</t>
    </r>
    <r>
      <rPr>
        <i/>
        <sz val="9"/>
        <rFont val="Calibri"/>
        <family val="2"/>
        <scheme val="minor"/>
      </rPr>
      <t xml:space="preserve"> Ministerio de Educación, Registros administrativos 2009-2013.
              INEC, Cuentas Satélite de Servicios de Educación 2007-2013.
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</si>
  <si>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Ministerio de Educación, Registros administrativos 2009-2013.
              INEC, Cuentas Satélite de Servicios de Educación 2007-2013.
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</si>
  <si>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 Banco Central del Ecuador, Cuentas Nacionales 2007-2013.
              INEC, Cuentas Satélite de Servicios de Educación 2007-2013.
</t>
    </r>
  </si>
  <si>
    <t>Gasto de consumo final público y privado por alumno (miles de dólares)</t>
  </si>
  <si>
    <t>Gasto de consumo final (miles de dólares de 2007)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</si>
  <si>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INEC, Cuentas Satélite de Servicios de Educación 2007-2013.</t>
    </r>
  </si>
  <si>
    <r>
      <rPr>
        <b/>
        <sz val="9"/>
        <rFont val="Calibri"/>
        <family val="2"/>
        <scheme val="minor"/>
      </rPr>
      <t xml:space="preserve">Nota: </t>
    </r>
    <r>
      <rPr>
        <sz val="9"/>
        <rFont val="Calibri"/>
        <family val="2"/>
        <scheme val="minor"/>
      </rPr>
      <t>Debido a que el aporte de las instituciones sin fines de lucro es marginal, este indicador solo considera el consumo final efectivo del gobierno y los hogares.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</si>
</sst>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#,###,"/>
    <numFmt numFmtId="167" formatCode="0.0%"/>
    <numFmt numFmtId="168" formatCode="0.0"/>
  </numFmts>
  <fonts count="4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44546A"/>
        <bgColor indexed="64"/>
      </patternFill>
    </fill>
    <fill>
      <patternFill patternType="solid">
        <fgColor rgb="FFFCFFE7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rgb="FF000000"/>
      </right>
      <top style="medium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medium">
        <color indexed="64"/>
      </top>
      <bottom style="double">
        <color rgb="FF000000"/>
      </bottom>
      <diagonal/>
    </border>
    <border>
      <left style="double">
        <color rgb="FF000000"/>
      </left>
      <right style="double">
        <color indexed="64"/>
      </right>
      <top style="medium">
        <color indexed="64"/>
      </top>
      <bottom style="double">
        <color rgb="FF000000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0">
    <xf numFmtId="0" fontId="0" fillId="0" borderId="0"/>
    <xf numFmtId="0" fontId="16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13" borderId="0" applyNumberFormat="0" applyBorder="0" applyAlignment="0" applyProtection="0"/>
    <xf numFmtId="0" fontId="5" fillId="0" borderId="0"/>
  </cellStyleXfs>
  <cellXfs count="284">
    <xf numFmtId="0" fontId="0" fillId="0" borderId="0" xfId="0"/>
    <xf numFmtId="0" fontId="0" fillId="0" borderId="0" xfId="0" applyBorder="1"/>
    <xf numFmtId="0" fontId="6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6" fillId="0" borderId="0" xfId="0" applyFont="1" applyBorder="1" applyAlignment="1"/>
    <xf numFmtId="0" fontId="0" fillId="0" borderId="0" xfId="0" applyFill="1" applyBorder="1"/>
    <xf numFmtId="0" fontId="0" fillId="3" borderId="0" xfId="0" applyFill="1" applyBorder="1"/>
    <xf numFmtId="0" fontId="0" fillId="4" borderId="0" xfId="0" applyFont="1" applyFill="1" applyBorder="1" applyAlignment="1"/>
    <xf numFmtId="0" fontId="6" fillId="0" borderId="0" xfId="0" applyFont="1" applyFill="1" applyBorder="1" applyAlignment="1"/>
    <xf numFmtId="0" fontId="0" fillId="5" borderId="0" xfId="0" applyFont="1" applyFill="1" applyBorder="1" applyAlignment="1"/>
    <xf numFmtId="0" fontId="6" fillId="5" borderId="0" xfId="0" applyFont="1" applyFill="1" applyBorder="1" applyAlignment="1"/>
    <xf numFmtId="0" fontId="0" fillId="0" borderId="1" xfId="0" applyFill="1" applyBorder="1"/>
    <xf numFmtId="0" fontId="9" fillId="7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6" fillId="0" borderId="0" xfId="0" applyFont="1" applyFill="1" applyBorder="1"/>
    <xf numFmtId="0" fontId="6" fillId="5" borderId="0" xfId="0" applyFont="1" applyFill="1" applyBorder="1"/>
    <xf numFmtId="0" fontId="12" fillId="3" borderId="0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1" fillId="0" borderId="0" xfId="14" applyFont="1"/>
    <xf numFmtId="0" fontId="16" fillId="0" borderId="0" xfId="1"/>
    <xf numFmtId="10" fontId="11" fillId="0" borderId="0" xfId="16" applyNumberFormat="1" applyFont="1" applyFill="1" applyBorder="1" applyAlignment="1"/>
    <xf numFmtId="0" fontId="11" fillId="0" borderId="0" xfId="14" applyFont="1" applyAlignment="1"/>
    <xf numFmtId="0" fontId="9" fillId="0" borderId="0" xfId="14" applyFont="1"/>
    <xf numFmtId="0" fontId="10" fillId="0" borderId="0" xfId="14" applyFont="1" applyAlignment="1">
      <alignment horizontal="left" wrapText="1"/>
    </xf>
    <xf numFmtId="10" fontId="10" fillId="0" borderId="0" xfId="14" applyNumberFormat="1" applyFont="1" applyAlignment="1">
      <alignment horizontal="left" wrapText="1"/>
    </xf>
    <xf numFmtId="10" fontId="8" fillId="0" borderId="0" xfId="16" applyNumberFormat="1" applyFont="1" applyFill="1" applyBorder="1" applyAlignment="1"/>
    <xf numFmtId="0" fontId="8" fillId="0" borderId="0" xfId="14" applyFont="1"/>
    <xf numFmtId="3" fontId="8" fillId="0" borderId="0" xfId="14" applyNumberFormat="1" applyFont="1"/>
    <xf numFmtId="0" fontId="7" fillId="0" borderId="0" xfId="0" applyFont="1" applyBorder="1" applyAlignment="1">
      <alignment wrapText="1"/>
    </xf>
    <xf numFmtId="0" fontId="11" fillId="0" borderId="0" xfId="14" applyFont="1" applyAlignment="1">
      <alignment vertical="top"/>
    </xf>
    <xf numFmtId="0" fontId="20" fillId="0" borderId="0" xfId="0" applyFont="1" applyBorder="1" applyAlignment="1">
      <alignment wrapText="1"/>
    </xf>
    <xf numFmtId="0" fontId="21" fillId="10" borderId="5" xfId="0" applyFont="1" applyFill="1" applyBorder="1" applyAlignment="1">
      <alignment horizontal="center" vertical="center" wrapText="1"/>
    </xf>
    <xf numFmtId="0" fontId="21" fillId="1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/>
    <xf numFmtId="0" fontId="20" fillId="0" borderId="0" xfId="0" applyFont="1" applyBorder="1" applyAlignment="1"/>
    <xf numFmtId="0" fontId="20" fillId="0" borderId="0" xfId="0" applyFont="1" applyFill="1" applyBorder="1" applyAlignment="1"/>
    <xf numFmtId="0" fontId="19" fillId="0" borderId="0" xfId="0" applyFont="1" applyBorder="1"/>
    <xf numFmtId="0" fontId="11" fillId="0" borderId="0" xfId="14" applyFont="1" applyBorder="1" applyAlignment="1">
      <alignment vertical="top"/>
    </xf>
    <xf numFmtId="0" fontId="11" fillId="0" borderId="0" xfId="14" applyFont="1" applyBorder="1"/>
    <xf numFmtId="0" fontId="18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5" fillId="0" borderId="0" xfId="14" applyFont="1" applyFill="1"/>
    <xf numFmtId="0" fontId="14" fillId="0" borderId="0" xfId="14" applyFont="1" applyFill="1"/>
    <xf numFmtId="0" fontId="15" fillId="0" borderId="0" xfId="14" applyFont="1" applyFill="1" applyAlignment="1">
      <alignment vertical="top"/>
    </xf>
    <xf numFmtId="0" fontId="9" fillId="0" borderId="0" xfId="14" applyFont="1" applyAlignment="1">
      <alignment horizontal="left" vertical="center" wrapText="1"/>
    </xf>
    <xf numFmtId="3" fontId="9" fillId="0" borderId="0" xfId="14" applyNumberFormat="1" applyFont="1" applyAlignment="1">
      <alignment horizontal="left" vertical="center" wrapText="1"/>
    </xf>
    <xf numFmtId="10" fontId="9" fillId="0" borderId="0" xfId="16" applyNumberFormat="1" applyFont="1" applyAlignment="1">
      <alignment horizontal="left" vertical="center" wrapText="1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6" borderId="0" xfId="0" applyFont="1" applyFill="1" applyBorder="1" applyAlignment="1">
      <alignment wrapText="1"/>
    </xf>
    <xf numFmtId="0" fontId="9" fillId="0" borderId="0" xfId="14" applyFont="1" applyAlignment="1">
      <alignment horizontal="left" vertical="center" wrapText="1"/>
    </xf>
    <xf numFmtId="3" fontId="11" fillId="0" borderId="0" xfId="14" applyNumberFormat="1" applyFont="1"/>
    <xf numFmtId="0" fontId="15" fillId="0" borderId="0" xfId="14" applyFont="1"/>
    <xf numFmtId="4" fontId="8" fillId="0" borderId="0" xfId="14" applyNumberFormat="1" applyFont="1"/>
    <xf numFmtId="3" fontId="10" fillId="0" borderId="0" xfId="14" applyNumberFormat="1" applyFont="1"/>
    <xf numFmtId="0" fontId="14" fillId="14" borderId="6" xfId="0" applyFont="1" applyFill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right" vertical="center" wrapText="1"/>
    </xf>
    <xf numFmtId="3" fontId="0" fillId="12" borderId="6" xfId="0" applyNumberFormat="1" applyFont="1" applyFill="1" applyBorder="1" applyAlignment="1">
      <alignment horizontal="left" vertical="center"/>
    </xf>
    <xf numFmtId="10" fontId="9" fillId="12" borderId="6" xfId="16" applyNumberFormat="1" applyFont="1" applyFill="1" applyBorder="1" applyAlignment="1">
      <alignment horizontal="left" vertical="center"/>
    </xf>
    <xf numFmtId="3" fontId="0" fillId="0" borderId="6" xfId="0" applyNumberFormat="1" applyFont="1" applyFill="1" applyBorder="1" applyAlignment="1">
      <alignment horizontal="left" vertical="center"/>
    </xf>
    <xf numFmtId="10" fontId="9" fillId="0" borderId="6" xfId="16" applyNumberFormat="1" applyFont="1" applyFill="1" applyBorder="1" applyAlignment="1">
      <alignment horizontal="left" vertical="center"/>
    </xf>
    <xf numFmtId="3" fontId="0" fillId="0" borderId="6" xfId="0" applyNumberFormat="1" applyFont="1" applyFill="1" applyBorder="1" applyAlignment="1">
      <alignment horizontal="left" vertical="center" wrapText="1"/>
    </xf>
    <xf numFmtId="3" fontId="9" fillId="12" borderId="6" xfId="0" applyNumberFormat="1" applyFont="1" applyFill="1" applyBorder="1" applyAlignment="1">
      <alignment horizontal="left" vertical="center"/>
    </xf>
    <xf numFmtId="10" fontId="9" fillId="12" borderId="6" xfId="16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left" vertical="center"/>
    </xf>
    <xf numFmtId="10" fontId="9" fillId="0" borderId="6" xfId="16" applyNumberFormat="1" applyFont="1" applyFill="1" applyBorder="1" applyAlignment="1">
      <alignment horizontal="right" vertical="center"/>
    </xf>
    <xf numFmtId="3" fontId="13" fillId="0" borderId="6" xfId="0" applyNumberFormat="1" applyFont="1" applyFill="1" applyBorder="1" applyAlignment="1">
      <alignment horizontal="left" vertical="center"/>
    </xf>
    <xf numFmtId="2" fontId="9" fillId="0" borderId="6" xfId="16" applyNumberFormat="1" applyFont="1" applyFill="1" applyBorder="1" applyAlignment="1">
      <alignment horizontal="right" vertical="center"/>
    </xf>
    <xf numFmtId="4" fontId="9" fillId="0" borderId="6" xfId="17" applyNumberFormat="1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 wrapText="1"/>
    </xf>
    <xf numFmtId="0" fontId="13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6" fillId="2" borderId="0" xfId="0" applyFont="1" applyFill="1" applyBorder="1" applyAlignment="1"/>
    <xf numFmtId="3" fontId="24" fillId="0" borderId="6" xfId="0" applyNumberFormat="1" applyFont="1" applyFill="1" applyBorder="1" applyAlignment="1">
      <alignment horizontal="left" vertical="center"/>
    </xf>
    <xf numFmtId="0" fontId="15" fillId="0" borderId="0" xfId="14" applyFont="1" applyFill="1" applyBorder="1"/>
    <xf numFmtId="3" fontId="15" fillId="0" borderId="0" xfId="0" applyNumberFormat="1" applyFont="1" applyFill="1" applyAlignment="1">
      <alignment horizontal="left" vertical="center"/>
    </xf>
    <xf numFmtId="0" fontId="9" fillId="0" borderId="0" xfId="14" applyFont="1" applyAlignment="1">
      <alignment horizontal="left" wrapText="1"/>
    </xf>
    <xf numFmtId="3" fontId="0" fillId="0" borderId="6" xfId="0" applyNumberFormat="1" applyFill="1" applyBorder="1" applyAlignment="1">
      <alignment horizontal="left" vertical="center"/>
    </xf>
    <xf numFmtId="3" fontId="9" fillId="0" borderId="6" xfId="0" applyNumberFormat="1" applyFont="1" applyFill="1" applyBorder="1" applyAlignment="1">
      <alignment horizontal="left" vertical="center" wrapText="1"/>
    </xf>
    <xf numFmtId="0" fontId="25" fillId="0" borderId="0" xfId="1" applyFont="1" applyFill="1"/>
    <xf numFmtId="0" fontId="6" fillId="0" borderId="0" xfId="0" applyFont="1" applyFill="1"/>
    <xf numFmtId="0" fontId="9" fillId="0" borderId="0" xfId="14" applyFont="1" applyAlignment="1">
      <alignment horizontal="left" vertical="center" wrapText="1"/>
    </xf>
    <xf numFmtId="3" fontId="26" fillId="0" borderId="6" xfId="17" applyNumberFormat="1" applyFont="1" applyFill="1" applyBorder="1" applyAlignment="1">
      <alignment horizontal="right" vertical="center"/>
    </xf>
    <xf numFmtId="3" fontId="27" fillId="12" borderId="6" xfId="17" applyNumberFormat="1" applyFont="1" applyFill="1" applyBorder="1" applyAlignment="1">
      <alignment horizontal="right" vertical="center"/>
    </xf>
    <xf numFmtId="3" fontId="28" fillId="12" borderId="6" xfId="17" applyNumberFormat="1" applyFont="1" applyFill="1" applyBorder="1" applyAlignment="1">
      <alignment horizontal="right" vertical="center"/>
    </xf>
    <xf numFmtId="10" fontId="28" fillId="12" borderId="6" xfId="16" applyNumberFormat="1" applyFont="1" applyFill="1" applyBorder="1" applyAlignment="1">
      <alignment horizontal="right" vertical="center"/>
    </xf>
    <xf numFmtId="0" fontId="9" fillId="0" borderId="0" xfId="14" applyFont="1" applyAlignment="1">
      <alignment horizontal="left" wrapText="1"/>
    </xf>
    <xf numFmtId="0" fontId="15" fillId="12" borderId="0" xfId="14" applyFont="1" applyFill="1"/>
    <xf numFmtId="0" fontId="14" fillId="12" borderId="0" xfId="14" applyFont="1" applyFill="1" applyAlignment="1">
      <alignment horizontal="left" vertical="center" wrapText="1"/>
    </xf>
    <xf numFmtId="10" fontId="14" fillId="12" borderId="0" xfId="16" applyNumberFormat="1" applyFont="1" applyFill="1" applyAlignment="1">
      <alignment horizontal="left" vertical="center" wrapText="1"/>
    </xf>
    <xf numFmtId="3" fontId="14" fillId="12" borderId="0" xfId="14" applyNumberFormat="1" applyFont="1" applyFill="1" applyAlignment="1">
      <alignment horizontal="left" vertical="center" wrapText="1"/>
    </xf>
    <xf numFmtId="0" fontId="15" fillId="12" borderId="0" xfId="14" applyFont="1" applyFill="1" applyBorder="1"/>
    <xf numFmtId="0" fontId="14" fillId="12" borderId="0" xfId="14" applyFont="1" applyFill="1" applyBorder="1" applyAlignment="1">
      <alignment horizontal="left" vertical="center" wrapText="1"/>
    </xf>
    <xf numFmtId="3" fontId="15" fillId="12" borderId="0" xfId="0" applyNumberFormat="1" applyFont="1" applyFill="1" applyBorder="1" applyAlignment="1">
      <alignment horizontal="left" vertical="center"/>
    </xf>
    <xf numFmtId="3" fontId="15" fillId="12" borderId="0" xfId="0" applyNumberFormat="1" applyFont="1" applyFill="1" applyBorder="1" applyAlignment="1">
      <alignment horizontal="right" vertical="center"/>
    </xf>
    <xf numFmtId="10" fontId="14" fillId="12" borderId="0" xfId="16" applyNumberFormat="1" applyFont="1" applyFill="1" applyBorder="1" applyAlignment="1">
      <alignment horizontal="left" vertical="center" wrapText="1"/>
    </xf>
    <xf numFmtId="167" fontId="15" fillId="12" borderId="0" xfId="14" applyNumberFormat="1" applyFont="1" applyFill="1" applyBorder="1"/>
    <xf numFmtId="3" fontId="14" fillId="12" borderId="0" xfId="14" applyNumberFormat="1" applyFont="1" applyFill="1" applyBorder="1" applyAlignment="1">
      <alignment horizontal="left" vertical="center" wrapText="1"/>
    </xf>
    <xf numFmtId="10" fontId="15" fillId="12" borderId="0" xfId="16" applyNumberFormat="1" applyFont="1" applyFill="1" applyBorder="1" applyAlignment="1">
      <alignment horizontal="right" vertical="center"/>
    </xf>
    <xf numFmtId="0" fontId="15" fillId="12" borderId="0" xfId="14" applyFont="1" applyFill="1" applyBorder="1" applyAlignment="1"/>
    <xf numFmtId="10" fontId="9" fillId="0" borderId="0" xfId="14" applyNumberFormat="1" applyFont="1" applyAlignment="1">
      <alignment horizontal="left" wrapText="1"/>
    </xf>
    <xf numFmtId="0" fontId="11" fillId="12" borderId="0" xfId="14" applyFont="1" applyFill="1" applyBorder="1" applyAlignment="1"/>
    <xf numFmtId="0" fontId="14" fillId="12" borderId="0" xfId="0" applyFont="1" applyFill="1" applyBorder="1" applyAlignment="1">
      <alignment horizontal="right" vertical="center" wrapText="1"/>
    </xf>
    <xf numFmtId="0" fontId="11" fillId="0" borderId="0" xfId="14" applyFont="1" applyBorder="1" applyAlignment="1"/>
    <xf numFmtId="0" fontId="14" fillId="12" borderId="0" xfId="0" applyFont="1" applyFill="1" applyBorder="1" applyAlignment="1">
      <alignment horizontal="center" vertical="center" wrapText="1"/>
    </xf>
    <xf numFmtId="0" fontId="14" fillId="0" borderId="0" xfId="14" applyFont="1" applyAlignment="1">
      <alignment horizontal="left" vertical="center" wrapText="1"/>
    </xf>
    <xf numFmtId="10" fontId="14" fillId="0" borderId="0" xfId="16" applyNumberFormat="1" applyFont="1" applyAlignment="1">
      <alignment horizontal="left" vertical="center" wrapText="1"/>
    </xf>
    <xf numFmtId="166" fontId="15" fillId="12" borderId="0" xfId="0" applyNumberFormat="1" applyFont="1" applyFill="1" applyBorder="1" applyAlignment="1">
      <alignment horizontal="right" vertical="center"/>
    </xf>
    <xf numFmtId="3" fontId="14" fillId="0" borderId="0" xfId="14" applyNumberFormat="1" applyFont="1" applyAlignment="1">
      <alignment horizontal="left" vertical="center" wrapText="1"/>
    </xf>
    <xf numFmtId="166" fontId="14" fillId="0" borderId="0" xfId="14" applyNumberFormat="1" applyFont="1" applyAlignment="1">
      <alignment horizontal="left" vertical="center" wrapText="1"/>
    </xf>
    <xf numFmtId="10" fontId="15" fillId="0" borderId="0" xfId="16" applyNumberFormat="1" applyFont="1" applyFill="1" applyBorder="1" applyAlignment="1"/>
    <xf numFmtId="3" fontId="15" fillId="12" borderId="0" xfId="14" applyNumberFormat="1" applyFont="1" applyFill="1"/>
    <xf numFmtId="10" fontId="15" fillId="12" borderId="0" xfId="16" applyNumberFormat="1" applyFont="1" applyFill="1" applyBorder="1" applyAlignment="1"/>
    <xf numFmtId="3" fontId="15" fillId="12" borderId="0" xfId="14" applyNumberFormat="1" applyFont="1" applyFill="1" applyBorder="1"/>
    <xf numFmtId="0" fontId="14" fillId="0" borderId="0" xfId="14" applyFont="1" applyFill="1" applyAlignment="1">
      <alignment horizontal="left" wrapText="1"/>
    </xf>
    <xf numFmtId="3" fontId="14" fillId="0" borderId="0" xfId="14" applyNumberFormat="1" applyFont="1" applyFill="1" applyAlignment="1">
      <alignment horizontal="left" wrapText="1"/>
    </xf>
    <xf numFmtId="10" fontId="14" fillId="0" borderId="0" xfId="16" applyNumberFormat="1" applyFont="1" applyFill="1" applyAlignment="1">
      <alignment horizontal="left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3" fontId="15" fillId="0" borderId="0" xfId="0" applyNumberFormat="1" applyFont="1" applyFill="1" applyBorder="1" applyAlignment="1">
      <alignment horizontal="left" vertical="center"/>
    </xf>
    <xf numFmtId="10" fontId="15" fillId="0" borderId="0" xfId="16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left" vertical="center"/>
    </xf>
    <xf numFmtId="0" fontId="6" fillId="0" borderId="0" xfId="14" applyFont="1"/>
    <xf numFmtId="3" fontId="6" fillId="0" borderId="0" xfId="14" applyNumberFormat="1" applyFont="1" applyFill="1" applyBorder="1"/>
    <xf numFmtId="0" fontId="14" fillId="0" borderId="0" xfId="14" applyFont="1" applyAlignment="1">
      <alignment horizontal="left" wrapText="1"/>
    </xf>
    <xf numFmtId="3" fontId="14" fillId="0" borderId="0" xfId="14" applyNumberFormat="1" applyFont="1" applyAlignment="1">
      <alignment horizontal="left" wrapText="1"/>
    </xf>
    <xf numFmtId="0" fontId="31" fillId="0" borderId="0" xfId="18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3" fontId="15" fillId="0" borderId="0" xfId="14" applyNumberFormat="1" applyFont="1" applyFill="1" applyBorder="1"/>
    <xf numFmtId="0" fontId="9" fillId="0" borderId="0" xfId="14" applyFont="1" applyAlignment="1">
      <alignment horizontal="left" vertical="center" wrapText="1"/>
    </xf>
    <xf numFmtId="0" fontId="32" fillId="14" borderId="0" xfId="0" applyFont="1" applyFill="1" applyAlignment="1">
      <alignment vertical="center"/>
    </xf>
    <xf numFmtId="0" fontId="8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9" fillId="0" borderId="0" xfId="14" applyFont="1" applyAlignment="1">
      <alignment vertical="center" wrapText="1"/>
    </xf>
    <xf numFmtId="0" fontId="8" fillId="0" borderId="0" xfId="14" applyFont="1" applyBorder="1" applyAlignment="1">
      <alignment vertical="top"/>
    </xf>
    <xf numFmtId="0" fontId="11" fillId="12" borderId="0" xfId="14" applyFont="1" applyFill="1" applyBorder="1"/>
    <xf numFmtId="0" fontId="11" fillId="0" borderId="0" xfId="14" applyFont="1" applyFill="1"/>
    <xf numFmtId="10" fontId="14" fillId="12" borderId="0" xfId="16" applyNumberFormat="1" applyFont="1" applyFill="1" applyBorder="1" applyAlignment="1">
      <alignment horizontal="right" vertical="center" wrapText="1"/>
    </xf>
    <xf numFmtId="0" fontId="16" fillId="0" borderId="0" xfId="1" applyAlignment="1">
      <alignment horizontal="center"/>
    </xf>
    <xf numFmtId="0" fontId="11" fillId="0" borderId="0" xfId="14" applyFont="1" applyAlignment="1">
      <alignment horizontal="left" vertical="center"/>
    </xf>
    <xf numFmtId="3" fontId="11" fillId="12" borderId="6" xfId="17" applyNumberFormat="1" applyFont="1" applyFill="1" applyBorder="1" applyAlignment="1">
      <alignment horizontal="right" vertical="center"/>
    </xf>
    <xf numFmtId="0" fontId="10" fillId="0" borderId="0" xfId="14" applyFont="1" applyAlignment="1">
      <alignment horizontal="left" vertical="center" wrapText="1"/>
    </xf>
    <xf numFmtId="0" fontId="8" fillId="0" borderId="0" xfId="14" applyFont="1" applyFill="1"/>
    <xf numFmtId="0" fontId="8" fillId="12" borderId="0" xfId="14" applyFont="1" applyFill="1" applyBorder="1"/>
    <xf numFmtId="167" fontId="8" fillId="12" borderId="0" xfId="14" applyNumberFormat="1" applyFont="1" applyFill="1" applyBorder="1"/>
    <xf numFmtId="0" fontId="9" fillId="12" borderId="0" xfId="14" applyFont="1" applyFill="1" applyBorder="1" applyAlignment="1">
      <alignment horizontal="left" vertical="center" wrapText="1"/>
    </xf>
    <xf numFmtId="3" fontId="11" fillId="12" borderId="0" xfId="0" applyNumberFormat="1" applyFont="1" applyFill="1" applyBorder="1" applyAlignment="1">
      <alignment horizontal="left" vertical="center"/>
    </xf>
    <xf numFmtId="3" fontId="11" fillId="12" borderId="0" xfId="0" applyNumberFormat="1" applyFont="1" applyFill="1" applyBorder="1" applyAlignment="1">
      <alignment horizontal="right" vertical="center"/>
    </xf>
    <xf numFmtId="10" fontId="9" fillId="12" borderId="0" xfId="16" applyNumberFormat="1" applyFont="1" applyFill="1" applyBorder="1" applyAlignment="1">
      <alignment horizontal="left" vertical="center" wrapText="1"/>
    </xf>
    <xf numFmtId="0" fontId="14" fillId="14" borderId="6" xfId="0" applyFont="1" applyFill="1" applyBorder="1" applyAlignment="1">
      <alignment horizontal="left" vertical="center" wrapText="1"/>
    </xf>
    <xf numFmtId="0" fontId="11" fillId="0" borderId="6" xfId="14" applyFont="1" applyBorder="1" applyAlignment="1">
      <alignment vertical="center"/>
    </xf>
    <xf numFmtId="3" fontId="11" fillId="0" borderId="6" xfId="14" applyNumberFormat="1" applyFont="1" applyBorder="1" applyAlignment="1">
      <alignment vertical="center"/>
    </xf>
    <xf numFmtId="0" fontId="0" fillId="12" borderId="6" xfId="0" applyFont="1" applyFill="1" applyBorder="1" applyAlignment="1">
      <alignment vertical="center"/>
    </xf>
    <xf numFmtId="0" fontId="13" fillId="12" borderId="6" xfId="0" applyFont="1" applyFill="1" applyBorder="1" applyAlignment="1">
      <alignment vertical="center"/>
    </xf>
    <xf numFmtId="3" fontId="13" fillId="12" borderId="6" xfId="0" applyNumberFormat="1" applyFont="1" applyFill="1" applyBorder="1" applyAlignment="1">
      <alignment vertical="center"/>
    </xf>
    <xf numFmtId="0" fontId="13" fillId="12" borderId="0" xfId="0" applyFont="1" applyFill="1"/>
    <xf numFmtId="0" fontId="0" fillId="12" borderId="0" xfId="0" applyFill="1"/>
    <xf numFmtId="3" fontId="0" fillId="12" borderId="0" xfId="0" applyNumberFormat="1" applyFill="1"/>
    <xf numFmtId="0" fontId="20" fillId="0" borderId="0" xfId="0" applyFont="1" applyBorder="1" applyAlignment="1">
      <alignment vertical="center" wrapText="1"/>
    </xf>
    <xf numFmtId="0" fontId="0" fillId="12" borderId="6" xfId="0" applyFill="1" applyBorder="1" applyAlignment="1">
      <alignment horizontal="left"/>
    </xf>
    <xf numFmtId="3" fontId="0" fillId="12" borderId="6" xfId="0" applyNumberFormat="1" applyFill="1" applyBorder="1"/>
    <xf numFmtId="0" fontId="9" fillId="0" borderId="6" xfId="14" applyFont="1" applyBorder="1" applyAlignment="1">
      <alignment vertical="center"/>
    </xf>
    <xf numFmtId="3" fontId="9" fillId="0" borderId="6" xfId="14" applyNumberFormat="1" applyFont="1" applyBorder="1" applyAlignment="1">
      <alignment vertical="center"/>
    </xf>
    <xf numFmtId="0" fontId="9" fillId="0" borderId="0" xfId="14" applyFont="1" applyBorder="1" applyAlignment="1">
      <alignment vertical="center"/>
    </xf>
    <xf numFmtId="3" fontId="9" fillId="0" borderId="0" xfId="14" applyNumberFormat="1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13" fillId="12" borderId="0" xfId="0" applyFont="1" applyFill="1" applyBorder="1" applyAlignment="1">
      <alignment vertical="center"/>
    </xf>
    <xf numFmtId="0" fontId="17" fillId="0" borderId="0" xfId="14" applyFont="1" applyAlignment="1">
      <alignment vertical="center" wrapText="1"/>
    </xf>
    <xf numFmtId="0" fontId="0" fillId="12" borderId="6" xfId="0" applyFill="1" applyBorder="1" applyAlignment="1">
      <alignment vertical="center"/>
    </xf>
    <xf numFmtId="3" fontId="0" fillId="12" borderId="6" xfId="0" applyNumberFormat="1" applyFill="1" applyBorder="1" applyAlignment="1">
      <alignment vertical="center"/>
    </xf>
    <xf numFmtId="0" fontId="16" fillId="0" borderId="0" xfId="1" applyFill="1"/>
    <xf numFmtId="0" fontId="5" fillId="0" borderId="0" xfId="19"/>
    <xf numFmtId="0" fontId="37" fillId="0" borderId="10" xfId="19" applyFont="1" applyBorder="1" applyAlignment="1">
      <alignment horizontal="center" vertical="center"/>
    </xf>
    <xf numFmtId="0" fontId="37" fillId="0" borderId="11" xfId="19" applyFont="1" applyBorder="1" applyAlignment="1">
      <alignment horizontal="center" vertical="center"/>
    </xf>
    <xf numFmtId="0" fontId="37" fillId="0" borderId="12" xfId="19" applyFont="1" applyBorder="1" applyAlignment="1">
      <alignment horizontal="center" vertical="center" wrapText="1"/>
    </xf>
    <xf numFmtId="0" fontId="37" fillId="0" borderId="8" xfId="19" applyFont="1" applyBorder="1" applyAlignment="1">
      <alignment horizontal="center" vertical="center"/>
    </xf>
    <xf numFmtId="0" fontId="38" fillId="15" borderId="14" xfId="12" applyFont="1" applyFill="1" applyBorder="1" applyAlignment="1">
      <alignment horizontal="left" vertical="center" wrapText="1"/>
    </xf>
    <xf numFmtId="0" fontId="37" fillId="15" borderId="15" xfId="12" applyFont="1" applyFill="1" applyBorder="1" applyAlignment="1">
      <alignment vertical="center"/>
    </xf>
    <xf numFmtId="0" fontId="37" fillId="15" borderId="16" xfId="19" applyFont="1" applyFill="1" applyBorder="1" applyAlignment="1">
      <alignment horizontal="center" vertical="center"/>
    </xf>
    <xf numFmtId="0" fontId="37" fillId="15" borderId="17" xfId="19" applyFont="1" applyFill="1" applyBorder="1" applyAlignment="1">
      <alignment horizontal="center" vertical="center"/>
    </xf>
    <xf numFmtId="0" fontId="38" fillId="16" borderId="0" xfId="19" applyFont="1" applyFill="1" applyBorder="1" applyAlignment="1">
      <alignment vertical="center"/>
    </xf>
    <xf numFmtId="0" fontId="38" fillId="16" borderId="20" xfId="19" applyFont="1" applyFill="1" applyBorder="1" applyAlignment="1">
      <alignment horizontal="center" vertical="center"/>
    </xf>
    <xf numFmtId="0" fontId="38" fillId="16" borderId="21" xfId="19" applyFont="1" applyFill="1" applyBorder="1" applyAlignment="1">
      <alignment vertical="center"/>
    </xf>
    <xf numFmtId="0" fontId="38" fillId="16" borderId="23" xfId="19" applyFont="1" applyFill="1" applyBorder="1" applyAlignment="1">
      <alignment horizontal="center" vertical="center"/>
    </xf>
    <xf numFmtId="0" fontId="38" fillId="16" borderId="24" xfId="19" applyFont="1" applyFill="1" applyBorder="1" applyAlignment="1">
      <alignment vertical="center"/>
    </xf>
    <xf numFmtId="0" fontId="38" fillId="17" borderId="1" xfId="19" applyFont="1" applyFill="1" applyBorder="1" applyAlignment="1">
      <alignment vertical="center"/>
    </xf>
    <xf numFmtId="49" fontId="38" fillId="17" borderId="20" xfId="19" applyNumberFormat="1" applyFont="1" applyFill="1" applyBorder="1" applyAlignment="1">
      <alignment horizontal="center" vertical="center"/>
    </xf>
    <xf numFmtId="0" fontId="38" fillId="17" borderId="21" xfId="19" applyFont="1" applyFill="1" applyBorder="1" applyAlignment="1">
      <alignment vertical="center"/>
    </xf>
    <xf numFmtId="0" fontId="38" fillId="17" borderId="28" xfId="19" applyFont="1" applyFill="1" applyBorder="1" applyAlignment="1">
      <alignment vertical="center"/>
    </xf>
    <xf numFmtId="0" fontId="38" fillId="17" borderId="20" xfId="19" applyFont="1" applyFill="1" applyBorder="1" applyAlignment="1">
      <alignment horizontal="center" vertical="center"/>
    </xf>
    <xf numFmtId="0" fontId="38" fillId="18" borderId="1" xfId="19" applyFont="1" applyFill="1" applyBorder="1" applyAlignment="1">
      <alignment vertical="center"/>
    </xf>
    <xf numFmtId="0" fontId="38" fillId="18" borderId="23" xfId="19" applyFont="1" applyFill="1" applyBorder="1" applyAlignment="1">
      <alignment horizontal="center" vertical="center"/>
    </xf>
    <xf numFmtId="0" fontId="38" fillId="18" borderId="24" xfId="19" applyFont="1" applyFill="1" applyBorder="1" applyAlignment="1">
      <alignment vertical="center"/>
    </xf>
    <xf numFmtId="0" fontId="38" fillId="18" borderId="28" xfId="19" applyFont="1" applyFill="1" applyBorder="1" applyAlignment="1">
      <alignment vertical="center"/>
    </xf>
    <xf numFmtId="0" fontId="39" fillId="19" borderId="1" xfId="19" applyFont="1" applyFill="1" applyBorder="1" applyAlignment="1">
      <alignment vertical="center"/>
    </xf>
    <xf numFmtId="0" fontId="39" fillId="19" borderId="21" xfId="19" applyFont="1" applyFill="1" applyBorder="1" applyAlignment="1">
      <alignment vertical="center"/>
    </xf>
    <xf numFmtId="0" fontId="39" fillId="19" borderId="28" xfId="19" applyFont="1" applyFill="1" applyBorder="1" applyAlignment="1">
      <alignment vertical="center"/>
    </xf>
    <xf numFmtId="0" fontId="38" fillId="20" borderId="1" xfId="19" applyFont="1" applyFill="1" applyBorder="1" applyAlignment="1">
      <alignment vertical="center"/>
    </xf>
    <xf numFmtId="0" fontId="38" fillId="20" borderId="2" xfId="19" applyFont="1" applyFill="1" applyBorder="1" applyAlignment="1">
      <alignment vertical="center"/>
    </xf>
    <xf numFmtId="0" fontId="5" fillId="0" borderId="0" xfId="19" applyAlignment="1">
      <alignment vertical="center"/>
    </xf>
    <xf numFmtId="0" fontId="40" fillId="0" borderId="0" xfId="19" applyFont="1" applyAlignment="1">
      <alignment horizontal="left" vertical="center" readingOrder="1"/>
    </xf>
    <xf numFmtId="3" fontId="16" fillId="12" borderId="0" xfId="1" applyNumberFormat="1" applyFill="1" applyAlignment="1">
      <alignment horizontal="center" vertical="center"/>
    </xf>
    <xf numFmtId="0" fontId="38" fillId="21" borderId="1" xfId="19" applyFont="1" applyFill="1" applyBorder="1" applyAlignment="1">
      <alignment vertical="center"/>
    </xf>
    <xf numFmtId="0" fontId="38" fillId="21" borderId="20" xfId="19" applyFont="1" applyFill="1" applyBorder="1" applyAlignment="1">
      <alignment horizontal="center" vertical="center"/>
    </xf>
    <xf numFmtId="0" fontId="38" fillId="21" borderId="21" xfId="19" applyFont="1" applyFill="1" applyBorder="1" applyAlignment="1">
      <alignment vertical="center"/>
    </xf>
    <xf numFmtId="0" fontId="38" fillId="21" borderId="28" xfId="19" applyFont="1" applyFill="1" applyBorder="1" applyAlignment="1">
      <alignment vertical="center"/>
    </xf>
    <xf numFmtId="0" fontId="39" fillId="16" borderId="19" xfId="19" applyFont="1" applyFill="1" applyBorder="1" applyAlignment="1">
      <alignment horizontal="left" vertical="center" wrapText="1"/>
    </xf>
    <xf numFmtId="0" fontId="39" fillId="17" borderId="19" xfId="19" applyFont="1" applyFill="1" applyBorder="1" applyAlignment="1">
      <alignment horizontal="left" vertical="center" wrapText="1"/>
    </xf>
    <xf numFmtId="0" fontId="39" fillId="18" borderId="29" xfId="19" applyFont="1" applyFill="1" applyBorder="1" applyAlignment="1">
      <alignment horizontal="left" vertical="center" wrapText="1"/>
    </xf>
    <xf numFmtId="0" fontId="39" fillId="21" borderId="19" xfId="19" applyFont="1" applyFill="1" applyBorder="1" applyAlignment="1">
      <alignment horizontal="left" vertical="center" wrapText="1"/>
    </xf>
    <xf numFmtId="0" fontId="39" fillId="19" borderId="19" xfId="19" applyFont="1" applyFill="1" applyBorder="1" applyAlignment="1">
      <alignment horizontal="left" vertical="center" wrapText="1"/>
    </xf>
    <xf numFmtId="0" fontId="39" fillId="19" borderId="29" xfId="19" applyFont="1" applyFill="1" applyBorder="1" applyAlignment="1">
      <alignment horizontal="left" vertical="center" wrapText="1"/>
    </xf>
    <xf numFmtId="0" fontId="38" fillId="15" borderId="13" xfId="19" applyFont="1" applyFill="1" applyBorder="1" applyAlignment="1">
      <alignment horizontal="left" vertical="center" wrapText="1"/>
    </xf>
    <xf numFmtId="0" fontId="14" fillId="14" borderId="6" xfId="0" applyFont="1" applyFill="1" applyBorder="1" applyAlignment="1">
      <alignment vertical="center" wrapText="1"/>
    </xf>
    <xf numFmtId="0" fontId="0" fillId="12" borderId="6" xfId="0" applyFill="1" applyBorder="1" applyAlignment="1">
      <alignment horizontal="center" vertical="center"/>
    </xf>
    <xf numFmtId="167" fontId="41" fillId="0" borderId="6" xfId="16" applyNumberFormat="1" applyFont="1" applyBorder="1" applyAlignment="1">
      <alignment vertical="center"/>
    </xf>
    <xf numFmtId="0" fontId="29" fillId="0" borderId="0" xfId="0" applyFont="1" applyFill="1" applyBorder="1" applyAlignment="1">
      <alignment vertical="top"/>
    </xf>
    <xf numFmtId="0" fontId="0" fillId="12" borderId="6" xfId="0" applyFill="1" applyBorder="1" applyAlignment="1">
      <alignment horizontal="left" vertical="center"/>
    </xf>
    <xf numFmtId="0" fontId="13" fillId="12" borderId="6" xfId="0" applyFont="1" applyFill="1" applyBorder="1" applyAlignment="1">
      <alignment horizontal="left" vertical="center"/>
    </xf>
    <xf numFmtId="0" fontId="0" fillId="12" borderId="0" xfId="0" applyFill="1" applyBorder="1" applyAlignment="1">
      <alignment horizontal="center" vertical="center"/>
    </xf>
    <xf numFmtId="168" fontId="13" fillId="12" borderId="6" xfId="0" applyNumberFormat="1" applyFont="1" applyFill="1" applyBorder="1" applyAlignment="1">
      <alignment horizontal="right" vertical="center"/>
    </xf>
    <xf numFmtId="0" fontId="16" fillId="0" borderId="0" xfId="1" applyFill="1" applyAlignment="1">
      <alignment wrapText="1"/>
    </xf>
    <xf numFmtId="0" fontId="29" fillId="0" borderId="0" xfId="0" applyFont="1" applyFill="1" applyBorder="1" applyAlignment="1">
      <alignment horizontal="left" vertical="center" wrapText="1"/>
    </xf>
    <xf numFmtId="168" fontId="11" fillId="0" borderId="6" xfId="14" applyNumberFormat="1" applyFont="1" applyBorder="1"/>
    <xf numFmtId="168" fontId="9" fillId="0" borderId="6" xfId="14" applyNumberFormat="1" applyFont="1" applyBorder="1"/>
    <xf numFmtId="0" fontId="18" fillId="0" borderId="0" xfId="0" applyFont="1" applyBorder="1" applyAlignment="1">
      <alignment horizontal="left" vertical="top" wrapText="1"/>
    </xf>
    <xf numFmtId="0" fontId="17" fillId="0" borderId="0" xfId="14" applyFont="1" applyAlignment="1">
      <alignment horizontal="center" vertical="center" wrapText="1"/>
    </xf>
    <xf numFmtId="0" fontId="9" fillId="0" borderId="0" xfId="14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0" xfId="14" applyFont="1" applyAlignment="1">
      <alignment horizontal="left" wrapText="1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29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center" wrapText="1"/>
    </xf>
    <xf numFmtId="0" fontId="38" fillId="18" borderId="27" xfId="19" applyFont="1" applyFill="1" applyBorder="1" applyAlignment="1">
      <alignment horizontal="left" vertical="center"/>
    </xf>
    <xf numFmtId="0" fontId="38" fillId="18" borderId="25" xfId="19" applyFont="1" applyFill="1" applyBorder="1" applyAlignment="1">
      <alignment horizontal="left" vertical="center"/>
    </xf>
    <xf numFmtId="0" fontId="36" fillId="0" borderId="0" xfId="19" applyFont="1" applyAlignment="1">
      <alignment horizontal="center"/>
    </xf>
    <xf numFmtId="0" fontId="38" fillId="16" borderId="18" xfId="19" applyFont="1" applyFill="1" applyBorder="1" applyAlignment="1">
      <alignment horizontal="left" vertical="center"/>
    </xf>
    <xf numFmtId="0" fontId="38" fillId="16" borderId="25" xfId="19" applyFont="1" applyFill="1" applyBorder="1" applyAlignment="1">
      <alignment horizontal="left" vertical="center"/>
    </xf>
    <xf numFmtId="0" fontId="39" fillId="16" borderId="19" xfId="19" applyFont="1" applyFill="1" applyBorder="1" applyAlignment="1">
      <alignment horizontal="left" vertical="center" wrapText="1"/>
    </xf>
    <xf numFmtId="0" fontId="39" fillId="16" borderId="22" xfId="19" applyFont="1" applyFill="1" applyBorder="1" applyAlignment="1">
      <alignment horizontal="left" vertical="center" wrapText="1"/>
    </xf>
    <xf numFmtId="0" fontId="38" fillId="16" borderId="20" xfId="19" applyFont="1" applyFill="1" applyBorder="1" applyAlignment="1">
      <alignment vertical="center"/>
    </xf>
    <xf numFmtId="0" fontId="38" fillId="16" borderId="26" xfId="19" applyFont="1" applyFill="1" applyBorder="1" applyAlignment="1">
      <alignment vertical="center"/>
    </xf>
    <xf numFmtId="0" fontId="38" fillId="17" borderId="27" xfId="19" applyFont="1" applyFill="1" applyBorder="1" applyAlignment="1">
      <alignment horizontal="left" vertical="center"/>
    </xf>
    <xf numFmtId="0" fontId="38" fillId="17" borderId="25" xfId="19" applyFont="1" applyFill="1" applyBorder="1" applyAlignment="1">
      <alignment horizontal="left" vertical="center"/>
    </xf>
    <xf numFmtId="0" fontId="38" fillId="20" borderId="32" xfId="19" applyFont="1" applyFill="1" applyBorder="1" applyAlignment="1">
      <alignment vertical="center"/>
    </xf>
    <xf numFmtId="0" fontId="38" fillId="20" borderId="35" xfId="19" applyFont="1" applyFill="1" applyBorder="1" applyAlignment="1">
      <alignment vertical="center"/>
    </xf>
    <xf numFmtId="0" fontId="38" fillId="21" borderId="18" xfId="19" applyFont="1" applyFill="1" applyBorder="1" applyAlignment="1">
      <alignment horizontal="left" vertical="center"/>
    </xf>
    <xf numFmtId="0" fontId="39" fillId="19" borderId="27" xfId="19" applyFont="1" applyFill="1" applyBorder="1" applyAlignment="1">
      <alignment horizontal="left" vertical="center"/>
    </xf>
    <xf numFmtId="0" fontId="39" fillId="19" borderId="25" xfId="19" applyFont="1" applyFill="1" applyBorder="1" applyAlignment="1">
      <alignment horizontal="left" vertical="center"/>
    </xf>
    <xf numFmtId="0" fontId="39" fillId="19" borderId="19" xfId="19" applyFont="1" applyFill="1" applyBorder="1" applyAlignment="1">
      <alignment horizontal="center" vertical="center"/>
    </xf>
    <xf numFmtId="0" fontId="39" fillId="19" borderId="22" xfId="19" applyFont="1" applyFill="1" applyBorder="1" applyAlignment="1">
      <alignment horizontal="center" vertical="center"/>
    </xf>
    <xf numFmtId="0" fontId="38" fillId="20" borderId="27" xfId="19" applyFont="1" applyFill="1" applyBorder="1" applyAlignment="1">
      <alignment horizontal="left" vertical="center"/>
    </xf>
    <xf numFmtId="0" fontId="38" fillId="20" borderId="33" xfId="19" applyFont="1" applyFill="1" applyBorder="1" applyAlignment="1">
      <alignment horizontal="left" vertical="center"/>
    </xf>
    <xf numFmtId="0" fontId="39" fillId="20" borderId="30" xfId="19" applyFont="1" applyFill="1" applyBorder="1" applyAlignment="1">
      <alignment horizontal="left" vertical="center" wrapText="1"/>
    </xf>
    <xf numFmtId="0" fontId="39" fillId="20" borderId="34" xfId="19" applyFont="1" applyFill="1" applyBorder="1" applyAlignment="1">
      <alignment horizontal="left" vertical="center" wrapText="1"/>
    </xf>
    <xf numFmtId="0" fontId="38" fillId="20" borderId="31" xfId="19" applyFont="1" applyFill="1" applyBorder="1" applyAlignment="1">
      <alignment horizontal="center" vertical="center"/>
    </xf>
    <xf numFmtId="0" fontId="38" fillId="20" borderId="34" xfId="19" applyFont="1" applyFill="1" applyBorder="1" applyAlignment="1">
      <alignment horizontal="center" vertical="center"/>
    </xf>
    <xf numFmtId="0" fontId="19" fillId="0" borderId="0" xfId="0" applyFont="1" applyBorder="1" applyAlignment="1">
      <alignment vertical="top"/>
    </xf>
    <xf numFmtId="0" fontId="30" fillId="0" borderId="0" xfId="0" applyFont="1" applyBorder="1" applyAlignment="1">
      <alignment vertical="center"/>
    </xf>
  </cellXfs>
  <cellStyles count="20">
    <cellStyle name="Buena" xfId="18" builtinId="26"/>
    <cellStyle name="Hipervínculo" xfId="1" builtinId="8"/>
    <cellStyle name="Millares 10" xfId="2"/>
    <cellStyle name="Millares 11" xfId="3"/>
    <cellStyle name="Millares 2" xfId="4"/>
    <cellStyle name="Millares 3" xfId="5"/>
    <cellStyle name="Millares 4" xfId="6"/>
    <cellStyle name="Millares 5" xfId="7"/>
    <cellStyle name="Millares 6" xfId="8"/>
    <cellStyle name="Millares 7" xfId="9"/>
    <cellStyle name="Millares 8" xfId="10"/>
    <cellStyle name="Millares 9" xfId="11"/>
    <cellStyle name="Moneda" xfId="17" builtinId="4"/>
    <cellStyle name="Normal" xfId="0" builtinId="0"/>
    <cellStyle name="Normal 2" xfId="12"/>
    <cellStyle name="Normal 2 2" xfId="13"/>
    <cellStyle name="Normal 2 3" xfId="14"/>
    <cellStyle name="Normal 2 4" xfId="19"/>
    <cellStyle name="Normal 3" xfId="15"/>
    <cellStyle name="Porcentaje" xfId="16" builtinId="5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E2FE"/>
      <color rgb="FF0000FF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5236042826178E-3"/>
          <c:y val="5.2774890587226495E-2"/>
          <c:w val="0.9916283283109506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'1PROD-PIB'!$B$29</c:f>
              <c:strCache>
                <c:ptCount val="1"/>
                <c:pt idx="0">
                  <c:v>Industrias características  de la enseñanza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'1PROD-PIB'!$C$28:$I$28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'1PROD-PIB'!$C$29:$I$29</c:f>
              <c:numCache>
                <c:formatCode>0.00%</c:formatCode>
                <c:ptCount val="7"/>
                <c:pt idx="0">
                  <c:v>6.3700000000000007E-2</c:v>
                </c:pt>
                <c:pt idx="1">
                  <c:v>6.3500000000000001E-2</c:v>
                </c:pt>
                <c:pt idx="2">
                  <c:v>6.7799999999999999E-2</c:v>
                </c:pt>
                <c:pt idx="3">
                  <c:v>7.0300000000000001E-2</c:v>
                </c:pt>
                <c:pt idx="4">
                  <c:v>6.8000000000000005E-2</c:v>
                </c:pt>
                <c:pt idx="5">
                  <c:v>6.5199999999999994E-2</c:v>
                </c:pt>
                <c:pt idx="6">
                  <c:v>6.4199999999999993E-2</c:v>
                </c:pt>
              </c:numCache>
            </c:numRef>
          </c:val>
        </c:ser>
        <c:ser>
          <c:idx val="1"/>
          <c:order val="1"/>
          <c:tx>
            <c:strRef>
              <c:f>'1PROD-PIB'!$B$30</c:f>
              <c:strCache>
                <c:ptCount val="1"/>
                <c:pt idx="0">
                  <c:v>Industrias conexas de la enseñanza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'1PROD-PIB'!$C$28:$I$28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'1PROD-PIB'!$C$30:$I$30</c:f>
              <c:numCache>
                <c:formatCode>0.00%</c:formatCode>
                <c:ptCount val="7"/>
                <c:pt idx="0">
                  <c:v>1.54E-2</c:v>
                </c:pt>
                <c:pt idx="1">
                  <c:v>1.52E-2</c:v>
                </c:pt>
                <c:pt idx="2">
                  <c:v>1.55E-2</c:v>
                </c:pt>
                <c:pt idx="3">
                  <c:v>1.4500000000000001E-2</c:v>
                </c:pt>
                <c:pt idx="4">
                  <c:v>1.38E-2</c:v>
                </c:pt>
                <c:pt idx="5">
                  <c:v>1.46E-2</c:v>
                </c:pt>
                <c:pt idx="6">
                  <c:v>1.37E-2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212032"/>
        <c:axId val="173213568"/>
      </c:barChart>
      <c:catAx>
        <c:axId val="17321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213568"/>
        <c:crosses val="autoZero"/>
        <c:auto val="1"/>
        <c:lblAlgn val="ctr"/>
        <c:lblOffset val="100"/>
        <c:noMultiLvlLbl val="0"/>
      </c:catAx>
      <c:valAx>
        <c:axId val="1732135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7321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06245317933335E-3"/>
          <c:y val="3.7511665208515607E-2"/>
          <c:w val="0.98490034824805472"/>
          <c:h val="0.7576528654659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'1PROD-PIB'!$B$10</c:f>
              <c:strCache>
                <c:ptCount val="1"/>
                <c:pt idx="0">
                  <c:v>Producción/PIB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'1PROD-PIB'!$C$5:$I$5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'1PROD-PIB'!$C$10:$I$10</c:f>
              <c:numCache>
                <c:formatCode>0.00%</c:formatCode>
                <c:ptCount val="7"/>
                <c:pt idx="0">
                  <c:v>7.9100000000000004E-2</c:v>
                </c:pt>
                <c:pt idx="1">
                  <c:v>7.8700000000000006E-2</c:v>
                </c:pt>
                <c:pt idx="2">
                  <c:v>8.3299999999999999E-2</c:v>
                </c:pt>
                <c:pt idx="3">
                  <c:v>8.48E-2</c:v>
                </c:pt>
                <c:pt idx="4">
                  <c:v>8.1799999999999998E-2</c:v>
                </c:pt>
                <c:pt idx="5">
                  <c:v>7.9799999999999996E-2</c:v>
                </c:pt>
                <c:pt idx="6">
                  <c:v>7.7899999999999997E-2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26240"/>
        <c:axId val="173228032"/>
      </c:barChart>
      <c:catAx>
        <c:axId val="17322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228032"/>
        <c:crosses val="autoZero"/>
        <c:auto val="1"/>
        <c:lblAlgn val="ctr"/>
        <c:lblOffset val="100"/>
        <c:noMultiLvlLbl val="0"/>
      </c:catAx>
      <c:valAx>
        <c:axId val="173228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73226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35443629891092"/>
          <c:y val="0.88531990878189404"/>
          <c:w val="0.15266253356261503"/>
          <c:h val="9.92203433587195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173163134666511E-2"/>
          <c:y val="5.9332090042112581E-2"/>
          <c:w val="0.97200588459043746"/>
          <c:h val="0.69991096104840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'1PROD-PIB'!$B$42</c:f>
              <c:strCache>
                <c:ptCount val="1"/>
                <c:pt idx="0">
                  <c:v>Industrias características  de la enseñanza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'1PROD-PIB'!$C$41:$I$41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'1PROD-PIB'!$C$42:$I$42</c:f>
              <c:numCache>
                <c:formatCode>0.00%</c:formatCode>
                <c:ptCount val="7"/>
                <c:pt idx="0">
                  <c:v>0.80552862321634022</c:v>
                </c:pt>
                <c:pt idx="1">
                  <c:v>0.8071298085355656</c:v>
                </c:pt>
                <c:pt idx="2">
                  <c:v>0.81373538911358234</c:v>
                </c:pt>
                <c:pt idx="3">
                  <c:v>0.82885344046338427</c:v>
                </c:pt>
                <c:pt idx="4">
                  <c:v>0.83137183484864019</c:v>
                </c:pt>
                <c:pt idx="5">
                  <c:v>0.81650837170221524</c:v>
                </c:pt>
                <c:pt idx="6">
                  <c:v>0.82421150868600324</c:v>
                </c:pt>
              </c:numCache>
            </c:numRef>
          </c:val>
        </c:ser>
        <c:ser>
          <c:idx val="1"/>
          <c:order val="1"/>
          <c:tx>
            <c:strRef>
              <c:f>'1PROD-PIB'!$B$43</c:f>
              <c:strCache>
                <c:ptCount val="1"/>
                <c:pt idx="0">
                  <c:v>Industrias conexas de la enseñanza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'1PROD-PIB'!$C$41:$I$41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'1PROD-PIB'!$C$43:$I$43</c:f>
              <c:numCache>
                <c:formatCode>0.00%</c:formatCode>
                <c:ptCount val="7"/>
                <c:pt idx="0">
                  <c:v>0.19447137678365975</c:v>
                </c:pt>
                <c:pt idx="1">
                  <c:v>0.19287019146443443</c:v>
                </c:pt>
                <c:pt idx="2">
                  <c:v>0.18626461088641763</c:v>
                </c:pt>
                <c:pt idx="3">
                  <c:v>0.17114655953661578</c:v>
                </c:pt>
                <c:pt idx="4">
                  <c:v>0.16862816515135987</c:v>
                </c:pt>
                <c:pt idx="5">
                  <c:v>0.1834916282977847</c:v>
                </c:pt>
                <c:pt idx="6">
                  <c:v>0.17578849131399674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70912"/>
        <c:axId val="173272448"/>
      </c:barChart>
      <c:catAx>
        <c:axId val="1732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272448"/>
        <c:crosses val="autoZero"/>
        <c:auto val="1"/>
        <c:lblAlgn val="ctr"/>
        <c:lblOffset val="100"/>
        <c:noMultiLvlLbl val="0"/>
      </c:catAx>
      <c:valAx>
        <c:axId val="173272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7327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7796450346775445E-2"/>
          <c:y val="0.8731952359953008"/>
          <c:w val="0.90337116073206658"/>
          <c:h val="0.1139967885383810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'2PROD-CARACT'!#REF!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'2PROD-CARACT'!#REF!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'2PROD-CARACT'!#REF!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'2PROD-CARACT'!#REF!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'2PROD-CARACT'!#REF!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'2PROD-CARACT'!#REF!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999232"/>
        <c:axId val="174000768"/>
      </c:barChart>
      <c:catAx>
        <c:axId val="17399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000768"/>
        <c:crosses val="autoZero"/>
        <c:auto val="1"/>
        <c:lblAlgn val="ctr"/>
        <c:lblOffset val="100"/>
        <c:noMultiLvlLbl val="0"/>
      </c:catAx>
      <c:valAx>
        <c:axId val="17400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3999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3E-2"/>
          <c:y val="0.82719724766006564"/>
          <c:w val="0.88388287401574794"/>
          <c:h val="0.158439202878399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'2PROD-CARACT'!$E$17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'2PROD-CARACT'!$C$18:$C$24</c:f>
              <c:strCache>
                <c:ptCount val="7"/>
                <c:pt idx="0">
                  <c:v>Enseñanza superior</c:v>
                </c:pt>
                <c:pt idx="1">
                  <c:v>Enseñanza primaria</c:v>
                </c:pt>
                <c:pt idx="2">
                  <c:v>Enseñanza secundaria</c:v>
                </c:pt>
                <c:pt idx="3">
                  <c:v>Enseñanza preprimaria</c:v>
                </c:pt>
                <c:pt idx="4">
                  <c:v>Regulación y administracion</c:v>
                </c:pt>
                <c:pt idx="5">
                  <c:v>Otros tipos de enseñanza</c:v>
                </c:pt>
                <c:pt idx="6">
                  <c:v>Enseñanza postsecundaria tecnológica</c:v>
                </c:pt>
              </c:strCache>
            </c:strRef>
          </c:cat>
          <c:val>
            <c:numRef>
              <c:f>'2PROD-CARACT'!$E$18:$E$24</c:f>
              <c:numCache>
                <c:formatCode>0.00%</c:formatCode>
                <c:ptCount val="7"/>
                <c:pt idx="0">
                  <c:v>0.25480000000000003</c:v>
                </c:pt>
                <c:pt idx="1">
                  <c:v>0.24990000000000001</c:v>
                </c:pt>
                <c:pt idx="2">
                  <c:v>0.24099999999999999</c:v>
                </c:pt>
                <c:pt idx="3">
                  <c:v>0.11360000000000001</c:v>
                </c:pt>
                <c:pt idx="4">
                  <c:v>7.8399999999999997E-2</c:v>
                </c:pt>
                <c:pt idx="5">
                  <c:v>4.6899999999999997E-2</c:v>
                </c:pt>
                <c:pt idx="6">
                  <c:v>1.5399999999999858E-2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15232"/>
        <c:axId val="174016768"/>
      </c:barChart>
      <c:catAx>
        <c:axId val="17401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016768"/>
        <c:crosses val="autoZero"/>
        <c:auto val="1"/>
        <c:lblAlgn val="ctr"/>
        <c:lblOffset val="100"/>
        <c:noMultiLvlLbl val="0"/>
      </c:catAx>
      <c:valAx>
        <c:axId val="1740167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7401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'2PROD-CARACT'!$B$13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'[1]2PROD-CARACT'!$C$5:$I$5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'2PROD-CARACT'!$C$13:$I$13</c:f>
              <c:numCache>
                <c:formatCode>#,##0</c:formatCode>
                <c:ptCount val="7"/>
                <c:pt idx="0">
                  <c:v>3249318</c:v>
                </c:pt>
                <c:pt idx="1">
                  <c:v>3446684</c:v>
                </c:pt>
                <c:pt idx="2">
                  <c:v>3695978</c:v>
                </c:pt>
                <c:pt idx="3">
                  <c:v>3971191</c:v>
                </c:pt>
                <c:pt idx="4">
                  <c:v>4145136</c:v>
                </c:pt>
                <c:pt idx="5">
                  <c:v>4193142</c:v>
                </c:pt>
                <c:pt idx="6">
                  <c:v>4338970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49152"/>
        <c:axId val="174050688"/>
      </c:barChart>
      <c:catAx>
        <c:axId val="17404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74050688"/>
        <c:crosses val="autoZero"/>
        <c:auto val="1"/>
        <c:lblAlgn val="ctr"/>
        <c:lblOffset val="100"/>
        <c:noMultiLvlLbl val="0"/>
      </c:catAx>
      <c:valAx>
        <c:axId val="174050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4049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33507148881883E-4"/>
          <c:y val="0"/>
          <c:w val="0.97019835374170127"/>
          <c:h val="0.87842891912665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'3PROD-CONEX'!$E$16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'3PROD-CONEX'!$C$17:$C$22</c:f>
              <c:strCache>
                <c:ptCount val="6"/>
                <c:pt idx="0">
                  <c:v>Productos de  papel</c:v>
                </c:pt>
                <c:pt idx="1">
                  <c:v>Infraestructura</c:v>
                </c:pt>
                <c:pt idx="2">
                  <c:v>Transporte</c:v>
                </c:pt>
                <c:pt idx="3">
                  <c:v>Uniformes</c:v>
                </c:pt>
                <c:pt idx="4">
                  <c:v>Comercio</c:v>
                </c:pt>
                <c:pt idx="5">
                  <c:v>Muebles</c:v>
                </c:pt>
              </c:strCache>
            </c:strRef>
          </c:cat>
          <c:val>
            <c:numRef>
              <c:f>'3PROD-CONEX'!$E$17:$E$22</c:f>
              <c:numCache>
                <c:formatCode>0.00%</c:formatCode>
                <c:ptCount val="6"/>
                <c:pt idx="0">
                  <c:v>0.4289</c:v>
                </c:pt>
                <c:pt idx="1">
                  <c:v>0.17130000000000001</c:v>
                </c:pt>
                <c:pt idx="2">
                  <c:v>0.14610000000000001</c:v>
                </c:pt>
                <c:pt idx="3">
                  <c:v>0.13730000000000001</c:v>
                </c:pt>
                <c:pt idx="4">
                  <c:v>0.109</c:v>
                </c:pt>
                <c:pt idx="5">
                  <c:v>7.3999999999999622E-3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71168"/>
        <c:axId val="174269568"/>
      </c:barChart>
      <c:catAx>
        <c:axId val="17407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74269568"/>
        <c:crosses val="autoZero"/>
        <c:auto val="1"/>
        <c:lblAlgn val="ctr"/>
        <c:lblOffset val="100"/>
        <c:noMultiLvlLbl val="0"/>
      </c:catAx>
      <c:valAx>
        <c:axId val="1742695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74071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'3PROD-CONEX'!$B$12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'[1]3PROD-CONEX'!$C$5:$I$5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'3PROD-CONEX'!$C$12:$I$12</c:f>
              <c:numCache>
                <c:formatCode>#,##0</c:formatCode>
                <c:ptCount val="7"/>
                <c:pt idx="0">
                  <c:v>784453</c:v>
                </c:pt>
                <c:pt idx="1">
                  <c:v>823613</c:v>
                </c:pt>
                <c:pt idx="2">
                  <c:v>846012</c:v>
                </c:pt>
                <c:pt idx="3">
                  <c:v>819995</c:v>
                </c:pt>
                <c:pt idx="4">
                  <c:v>840763</c:v>
                </c:pt>
                <c:pt idx="5">
                  <c:v>942313</c:v>
                </c:pt>
                <c:pt idx="6">
                  <c:v>925419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79296"/>
        <c:axId val="174309760"/>
      </c:barChart>
      <c:catAx>
        <c:axId val="174279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74309760"/>
        <c:crosses val="autoZero"/>
        <c:auto val="1"/>
        <c:lblAlgn val="ctr"/>
        <c:lblOffset val="100"/>
        <c:noMultiLvlLbl val="0"/>
      </c:catAx>
      <c:valAx>
        <c:axId val="1743097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4279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30080"/>
        <c:axId val="178031616"/>
      </c:barChart>
      <c:catAx>
        <c:axId val="1780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031616"/>
        <c:crosses val="autoZero"/>
        <c:auto val="1"/>
        <c:lblAlgn val="ctr"/>
        <c:lblOffset val="100"/>
        <c:noMultiLvlLbl val="0"/>
      </c:catAx>
      <c:valAx>
        <c:axId val="178031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8030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3E-2"/>
          <c:y val="0.82719724766006564"/>
          <c:w val="0.88388287401574794"/>
          <c:h val="0.158439202878399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482966109985781E-2"/>
          <c:y val="5.1311525707248805E-2"/>
          <c:w val="0.97731991177202882"/>
          <c:h val="0.735855977682377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'4PROD-MyNM'!$B$13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'4PROD-MyNM'!$C$12:$I$12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'4PROD-MyNM'!$C$13:$I$13</c:f>
              <c:numCache>
                <c:formatCode>0.00%</c:formatCode>
                <c:ptCount val="7"/>
                <c:pt idx="0">
                  <c:v>0.64748171770199159</c:v>
                </c:pt>
                <c:pt idx="1">
                  <c:v>0.66118535960941005</c:v>
                </c:pt>
                <c:pt idx="2">
                  <c:v>0.6799905194240875</c:v>
                </c:pt>
                <c:pt idx="3">
                  <c:v>0.66811341987831863</c:v>
                </c:pt>
                <c:pt idx="4">
                  <c:v>0.67487218754704303</c:v>
                </c:pt>
                <c:pt idx="5">
                  <c:v>0.67612282150234837</c:v>
                </c:pt>
                <c:pt idx="6">
                  <c:v>0.68849243023113782</c:v>
                </c:pt>
              </c:numCache>
            </c:numRef>
          </c:val>
        </c:ser>
        <c:ser>
          <c:idx val="0"/>
          <c:order val="1"/>
          <c:tx>
            <c:strRef>
              <c:f>'4PROD-MyNM'!$B$14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'4PROD-MyNM'!$C$12:$I$12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'4PROD-MyNM'!$C$14:$I$14</c:f>
              <c:numCache>
                <c:formatCode>0.00%</c:formatCode>
                <c:ptCount val="7"/>
                <c:pt idx="0">
                  <c:v>0.35251828229800836</c:v>
                </c:pt>
                <c:pt idx="1">
                  <c:v>0.33881464039058989</c:v>
                </c:pt>
                <c:pt idx="2">
                  <c:v>0.3200094805759125</c:v>
                </c:pt>
                <c:pt idx="3">
                  <c:v>0.33188658012168137</c:v>
                </c:pt>
                <c:pt idx="4">
                  <c:v>0.32512781245295691</c:v>
                </c:pt>
                <c:pt idx="5">
                  <c:v>0.32387717849765163</c:v>
                </c:pt>
                <c:pt idx="6">
                  <c:v>0.31150756976886218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54272"/>
        <c:axId val="178055808"/>
      </c:barChart>
      <c:catAx>
        <c:axId val="1780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055808"/>
        <c:crosses val="autoZero"/>
        <c:auto val="1"/>
        <c:lblAlgn val="ctr"/>
        <c:lblOffset val="100"/>
        <c:noMultiLvlLbl val="0"/>
      </c:catAx>
      <c:valAx>
        <c:axId val="1780558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7805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098507927547381"/>
          <c:y val="0.85085861781981786"/>
          <c:w val="0.47542612797627737"/>
          <c:h val="0.1163065150440526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21668446056875E-2"/>
          <c:y val="5.0925925925925923E-2"/>
          <c:w val="0.96734155690303203"/>
          <c:h val="0.703464566929133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'4PROD-MyNM'!$B$6</c:f>
              <c:strCache>
                <c:ptCount val="1"/>
                <c:pt idx="0">
                  <c:v>Producción de actividades características privado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'[1]4PROD-MyNM'!$C$5:$I$5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'4PROD-MyNM'!$C$6:$I$6</c:f>
              <c:numCache>
                <c:formatCode>#,##0</c:formatCode>
                <c:ptCount val="7"/>
                <c:pt idx="0">
                  <c:v>1145444</c:v>
                </c:pt>
                <c:pt idx="1">
                  <c:v>1167787</c:v>
                </c:pt>
                <c:pt idx="2">
                  <c:v>1182748</c:v>
                </c:pt>
                <c:pt idx="3">
                  <c:v>1317985</c:v>
                </c:pt>
                <c:pt idx="4">
                  <c:v>1347699</c:v>
                </c:pt>
                <c:pt idx="5">
                  <c:v>1358063</c:v>
                </c:pt>
                <c:pt idx="6">
                  <c:v>1351622</c:v>
                </c:pt>
              </c:numCache>
            </c:numRef>
          </c:val>
        </c:ser>
        <c:ser>
          <c:idx val="1"/>
          <c:order val="1"/>
          <c:tx>
            <c:strRef>
              <c:f>'4PROD-MyNM'!$B$7</c:f>
              <c:strCache>
                <c:ptCount val="1"/>
                <c:pt idx="0">
                  <c:v>Producción de actividades características público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'[1]4PROD-MyNM'!$C$5:$I$5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'4PROD-MyNM'!$C$7:$I$7</c:f>
              <c:numCache>
                <c:formatCode>#,##0</c:formatCode>
                <c:ptCount val="7"/>
                <c:pt idx="0">
                  <c:v>2103874</c:v>
                </c:pt>
                <c:pt idx="1">
                  <c:v>2278897</c:v>
                </c:pt>
                <c:pt idx="2">
                  <c:v>2513230</c:v>
                </c:pt>
                <c:pt idx="3">
                  <c:v>2653206</c:v>
                </c:pt>
                <c:pt idx="4">
                  <c:v>2797437</c:v>
                </c:pt>
                <c:pt idx="5">
                  <c:v>2835079</c:v>
                </c:pt>
                <c:pt idx="6">
                  <c:v>2987348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71200"/>
        <c:axId val="177972736"/>
      </c:barChart>
      <c:catAx>
        <c:axId val="17797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7972736"/>
        <c:crosses val="autoZero"/>
        <c:auto val="1"/>
        <c:lblAlgn val="ctr"/>
        <c:lblOffset val="100"/>
        <c:noMultiLvlLbl val="0"/>
      </c:catAx>
      <c:valAx>
        <c:axId val="1779727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7971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7889771017221305E-2"/>
          <c:y val="0.81443095654709829"/>
          <c:w val="0.9007271896210346"/>
          <c:h val="0.167434383202099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212952614732176E-2"/>
          <c:y val="5.2774890587226495E-2"/>
          <c:w val="0.97334208449975979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'5CI-PIB'!$B$28</c:f>
              <c:strCache>
                <c:ptCount val="1"/>
                <c:pt idx="0">
                  <c:v>Industrias características  de la enseñanza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'5CI-PIB'!$C$27:$I$27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'5CI-PIB'!$C$28:$I$28</c:f>
              <c:numCache>
                <c:formatCode>0.00%</c:formatCode>
                <c:ptCount val="7"/>
                <c:pt idx="0">
                  <c:v>1.1500000000000002E-2</c:v>
                </c:pt>
                <c:pt idx="1">
                  <c:v>1.18E-2</c:v>
                </c:pt>
                <c:pt idx="2">
                  <c:v>1.21E-2</c:v>
                </c:pt>
                <c:pt idx="3">
                  <c:v>1.2900000000000002E-2</c:v>
                </c:pt>
                <c:pt idx="4">
                  <c:v>1.2699999999999999E-2</c:v>
                </c:pt>
                <c:pt idx="5">
                  <c:v>1.23E-2</c:v>
                </c:pt>
                <c:pt idx="6">
                  <c:v>1.26E-2</c:v>
                </c:pt>
              </c:numCache>
            </c:numRef>
          </c:val>
        </c:ser>
        <c:ser>
          <c:idx val="1"/>
          <c:order val="1"/>
          <c:tx>
            <c:strRef>
              <c:f>'5CI-PIB'!$B$29</c:f>
              <c:strCache>
                <c:ptCount val="1"/>
                <c:pt idx="0">
                  <c:v>Industrias conexas de la enseñanza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'5CI-PIB'!$C$27:$I$27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'5CI-PIB'!$C$29:$I$29</c:f>
              <c:numCache>
                <c:formatCode>0.00%</c:formatCode>
                <c:ptCount val="7"/>
                <c:pt idx="0">
                  <c:v>9.4999999999999998E-3</c:v>
                </c:pt>
                <c:pt idx="1">
                  <c:v>9.4999999999999998E-3</c:v>
                </c:pt>
                <c:pt idx="2">
                  <c:v>9.7000000000000003E-3</c:v>
                </c:pt>
                <c:pt idx="3">
                  <c:v>9.2999999999999992E-3</c:v>
                </c:pt>
                <c:pt idx="4">
                  <c:v>8.6E-3</c:v>
                </c:pt>
                <c:pt idx="5">
                  <c:v>8.9999999999999993E-3</c:v>
                </c:pt>
                <c:pt idx="6">
                  <c:v>8.6999999999999994E-3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737728"/>
        <c:axId val="177739264"/>
      </c:barChart>
      <c:catAx>
        <c:axId val="17773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739264"/>
        <c:crosses val="autoZero"/>
        <c:auto val="1"/>
        <c:lblAlgn val="ctr"/>
        <c:lblOffset val="100"/>
        <c:noMultiLvlLbl val="0"/>
      </c:catAx>
      <c:valAx>
        <c:axId val="17773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77737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406825117963677E-2"/>
          <c:y val="3.7511665208515607E-2"/>
          <c:w val="0.98093980974887862"/>
          <c:h val="0.7576528654659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'5CI-PIB'!$B$10</c:f>
              <c:strCache>
                <c:ptCount val="1"/>
                <c:pt idx="0">
                  <c:v>Consumo intermedio/PIB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'5CI-PIB'!$C$5:$I$5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'5CI-PIB'!$C$10:$I$10</c:f>
              <c:numCache>
                <c:formatCode>0.00%</c:formatCode>
                <c:ptCount val="7"/>
                <c:pt idx="0">
                  <c:v>2.1000000000000001E-2</c:v>
                </c:pt>
                <c:pt idx="1">
                  <c:v>2.1299999999999999E-2</c:v>
                </c:pt>
                <c:pt idx="2">
                  <c:v>2.18E-2</c:v>
                </c:pt>
                <c:pt idx="3">
                  <c:v>2.2200000000000001E-2</c:v>
                </c:pt>
                <c:pt idx="4">
                  <c:v>2.1299999999999999E-2</c:v>
                </c:pt>
                <c:pt idx="5">
                  <c:v>2.1299999999999999E-2</c:v>
                </c:pt>
                <c:pt idx="6">
                  <c:v>2.1299999999999999E-2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7920"/>
        <c:axId val="129539456"/>
      </c:barChart>
      <c:catAx>
        <c:axId val="12953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539456"/>
        <c:crosses val="autoZero"/>
        <c:auto val="1"/>
        <c:lblAlgn val="ctr"/>
        <c:lblOffset val="100"/>
        <c:noMultiLvlLbl val="0"/>
      </c:catAx>
      <c:valAx>
        <c:axId val="12953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2953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902777013013234"/>
          <c:y val="0.88177453428077601"/>
          <c:w val="0.54284644489368894"/>
          <c:h val="9.92203433587195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447095430619184E-2"/>
          <c:y val="5.8395883686989253E-2"/>
          <c:w val="0.98239829914908627"/>
          <c:h val="0.68360730691944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'5CI-PIB'!$B$40</c:f>
              <c:strCache>
                <c:ptCount val="1"/>
                <c:pt idx="0">
                  <c:v>Industrias características  de la enseñanza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'5CI-PIB'!$C$39:$I$39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'5CI-PIB'!$C$40:$I$40</c:f>
              <c:numCache>
                <c:formatCode>0.00%</c:formatCode>
                <c:ptCount val="7"/>
                <c:pt idx="0">
                  <c:v>0.54850074361026979</c:v>
                </c:pt>
                <c:pt idx="1">
                  <c:v>0.5520375025735873</c:v>
                </c:pt>
                <c:pt idx="2">
                  <c:v>0.55463875405414953</c:v>
                </c:pt>
                <c:pt idx="3">
                  <c:v>0.58188908663567362</c:v>
                </c:pt>
                <c:pt idx="4">
                  <c:v>0.59730619611853231</c:v>
                </c:pt>
                <c:pt idx="5">
                  <c:v>0.57871462802415008</c:v>
                </c:pt>
                <c:pt idx="6">
                  <c:v>0.59071705662974228</c:v>
                </c:pt>
              </c:numCache>
            </c:numRef>
          </c:val>
        </c:ser>
        <c:ser>
          <c:idx val="1"/>
          <c:order val="1"/>
          <c:tx>
            <c:strRef>
              <c:f>'5CI-PIB'!$B$41</c:f>
              <c:strCache>
                <c:ptCount val="1"/>
                <c:pt idx="0">
                  <c:v>Industrias conexas de la enseñanza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'5CI-PIB'!$C$39:$I$39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'5CI-PIB'!$C$41:$I$41</c:f>
              <c:numCache>
                <c:formatCode>0.00%</c:formatCode>
                <c:ptCount val="7"/>
                <c:pt idx="0">
                  <c:v>0.45149925638973015</c:v>
                </c:pt>
                <c:pt idx="1">
                  <c:v>0.4479624974264127</c:v>
                </c:pt>
                <c:pt idx="2">
                  <c:v>0.44536124594585053</c:v>
                </c:pt>
                <c:pt idx="3">
                  <c:v>0.41811091336432638</c:v>
                </c:pt>
                <c:pt idx="4">
                  <c:v>0.40269380388146769</c:v>
                </c:pt>
                <c:pt idx="5">
                  <c:v>0.42128537197584986</c:v>
                </c:pt>
                <c:pt idx="6">
                  <c:v>0.40928294337025772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80224"/>
        <c:axId val="177781760"/>
      </c:barChart>
      <c:catAx>
        <c:axId val="17778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781760"/>
        <c:crosses val="autoZero"/>
        <c:auto val="1"/>
        <c:lblAlgn val="ctr"/>
        <c:lblOffset val="100"/>
        <c:noMultiLvlLbl val="0"/>
      </c:catAx>
      <c:valAx>
        <c:axId val="1777817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7778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6619355937348486E-2"/>
          <c:y val="0.87782594794639923"/>
          <c:w val="0.87953015040961913"/>
          <c:h val="0.1069383265385233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81288611299549E-4"/>
          <c:y val="0"/>
          <c:w val="0.95305720139819528"/>
          <c:h val="0.83514183426458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'6CI-CARACT'!$G$17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'6CI-CARACT'!$C$18:$C$24</c:f>
              <c:strCache>
                <c:ptCount val="7"/>
                <c:pt idx="0">
                  <c:v>Enseñanza superior</c:v>
                </c:pt>
                <c:pt idx="1">
                  <c:v>Enseñanza primaria</c:v>
                </c:pt>
                <c:pt idx="2">
                  <c:v>Enseñanza secundaria</c:v>
                </c:pt>
                <c:pt idx="3">
                  <c:v>Regulación y administracion</c:v>
                </c:pt>
                <c:pt idx="4">
                  <c:v>Otros tipos de enseñanza</c:v>
                </c:pt>
                <c:pt idx="5">
                  <c:v>enseñanza preprimaria</c:v>
                </c:pt>
                <c:pt idx="6">
                  <c:v>Enseñanza postsecundaria tecnológica</c:v>
                </c:pt>
              </c:strCache>
            </c:strRef>
          </c:cat>
          <c:val>
            <c:numRef>
              <c:f>'6CI-CARACT'!$G$18:$G$24</c:f>
              <c:numCache>
                <c:formatCode>0.00%</c:formatCode>
                <c:ptCount val="7"/>
                <c:pt idx="0">
                  <c:v>0.34960000000000002</c:v>
                </c:pt>
                <c:pt idx="1">
                  <c:v>0.24229999999999999</c:v>
                </c:pt>
                <c:pt idx="2">
                  <c:v>0.13</c:v>
                </c:pt>
                <c:pt idx="3">
                  <c:v>9.1700000000000004E-2</c:v>
                </c:pt>
                <c:pt idx="4">
                  <c:v>8.9300000000000004E-2</c:v>
                </c:pt>
                <c:pt idx="5">
                  <c:v>7.4700000000000003E-2</c:v>
                </c:pt>
                <c:pt idx="6">
                  <c:v>2.2399999999999975E-2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64064"/>
        <c:axId val="177869952"/>
      </c:barChart>
      <c:catAx>
        <c:axId val="17786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77869952"/>
        <c:crosses val="autoZero"/>
        <c:auto val="1"/>
        <c:lblAlgn val="ctr"/>
        <c:lblOffset val="100"/>
        <c:noMultiLvlLbl val="0"/>
      </c:catAx>
      <c:valAx>
        <c:axId val="1778699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77864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'6CI-CARACT'!$B$13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'[1]6CI-CARACT'!$C$5:$I$5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'6CI-CARACT'!$C$13:$I$13</c:f>
              <c:numCache>
                <c:formatCode>#,##0</c:formatCode>
                <c:ptCount val="7"/>
                <c:pt idx="0">
                  <c:v>587882</c:v>
                </c:pt>
                <c:pt idx="1">
                  <c:v>638141</c:v>
                </c:pt>
                <c:pt idx="2">
                  <c:v>659755</c:v>
                </c:pt>
                <c:pt idx="3">
                  <c:v>730091</c:v>
                </c:pt>
                <c:pt idx="4">
                  <c:v>775712</c:v>
                </c:pt>
                <c:pt idx="5">
                  <c:v>792416</c:v>
                </c:pt>
                <c:pt idx="6">
                  <c:v>851521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94144"/>
        <c:axId val="177895680"/>
      </c:barChart>
      <c:catAx>
        <c:axId val="17789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7895680"/>
        <c:crosses val="autoZero"/>
        <c:auto val="1"/>
        <c:lblAlgn val="ctr"/>
        <c:lblOffset val="100"/>
        <c:noMultiLvlLbl val="0"/>
      </c:catAx>
      <c:valAx>
        <c:axId val="177895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789414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902912"/>
        <c:axId val="138904704"/>
      </c:barChart>
      <c:catAx>
        <c:axId val="13890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04704"/>
        <c:crosses val="autoZero"/>
        <c:auto val="1"/>
        <c:lblAlgn val="ctr"/>
        <c:lblOffset val="100"/>
        <c:noMultiLvlLbl val="0"/>
      </c:catAx>
      <c:valAx>
        <c:axId val="13890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8902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3E-2"/>
          <c:y val="0.82719724766006564"/>
          <c:w val="0.88388287401574794"/>
          <c:h val="0.158439202878399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67824214280907E-2"/>
          <c:y val="3.5843485665986677E-2"/>
          <c:w val="0.97240958341745742"/>
          <c:h val="0.80447376281354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'7CI-CONEX'!$G$16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'7CI-CONEX'!$C$17:$C$22</c:f>
              <c:strCache>
                <c:ptCount val="6"/>
                <c:pt idx="0">
                  <c:v>Productos de  papel</c:v>
                </c:pt>
                <c:pt idx="1">
                  <c:v>Transporte</c:v>
                </c:pt>
                <c:pt idx="2">
                  <c:v>Uniformes</c:v>
                </c:pt>
                <c:pt idx="3">
                  <c:v>Infraestructura</c:v>
                </c:pt>
                <c:pt idx="4">
                  <c:v>Comercio</c:v>
                </c:pt>
                <c:pt idx="5">
                  <c:v>Muebles</c:v>
                </c:pt>
              </c:strCache>
            </c:strRef>
          </c:cat>
          <c:val>
            <c:numRef>
              <c:f>'7CI-CONEX'!$G$17:$G$22</c:f>
              <c:numCache>
                <c:formatCode>0.00%</c:formatCode>
                <c:ptCount val="6"/>
                <c:pt idx="0">
                  <c:v>0.49540000000000001</c:v>
                </c:pt>
                <c:pt idx="1">
                  <c:v>0.16239999999999999</c:v>
                </c:pt>
                <c:pt idx="2">
                  <c:v>0.14949999999999999</c:v>
                </c:pt>
                <c:pt idx="3">
                  <c:v>0.1225</c:v>
                </c:pt>
                <c:pt idx="4">
                  <c:v>6.1800000000000001E-2</c:v>
                </c:pt>
                <c:pt idx="5">
                  <c:v>8.4000000000000741E-3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25568"/>
        <c:axId val="138927104"/>
      </c:barChart>
      <c:catAx>
        <c:axId val="13892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27104"/>
        <c:crosses val="autoZero"/>
        <c:auto val="1"/>
        <c:lblAlgn val="ctr"/>
        <c:lblOffset val="100"/>
        <c:noMultiLvlLbl val="0"/>
      </c:catAx>
      <c:valAx>
        <c:axId val="1389271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38925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'7CI-CONEX'!$B$12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'[1]7CI-CONEX'!$C$5:$I$5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'7CI-CONEX'!$C$12:$I$12</c:f>
              <c:numCache>
                <c:formatCode>#,##0</c:formatCode>
                <c:ptCount val="7"/>
                <c:pt idx="0">
                  <c:v>483916</c:v>
                </c:pt>
                <c:pt idx="1">
                  <c:v>517833</c:v>
                </c:pt>
                <c:pt idx="2">
                  <c:v>529767</c:v>
                </c:pt>
                <c:pt idx="3">
                  <c:v>524600</c:v>
                </c:pt>
                <c:pt idx="4">
                  <c:v>522972</c:v>
                </c:pt>
                <c:pt idx="5">
                  <c:v>576853</c:v>
                </c:pt>
                <c:pt idx="6">
                  <c:v>589983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26432"/>
        <c:axId val="173408640"/>
      </c:barChart>
      <c:catAx>
        <c:axId val="17782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3408640"/>
        <c:crosses val="autoZero"/>
        <c:auto val="1"/>
        <c:lblAlgn val="ctr"/>
        <c:lblOffset val="100"/>
        <c:noMultiLvlLbl val="0"/>
      </c:catAx>
      <c:valAx>
        <c:axId val="17340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7826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504000"/>
        <c:axId val="173505536"/>
      </c:barChart>
      <c:catAx>
        <c:axId val="17350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505536"/>
        <c:crosses val="autoZero"/>
        <c:auto val="1"/>
        <c:lblAlgn val="ctr"/>
        <c:lblOffset val="100"/>
        <c:noMultiLvlLbl val="0"/>
      </c:catAx>
      <c:valAx>
        <c:axId val="17350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350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3E-2"/>
          <c:y val="0.82719724766006564"/>
          <c:w val="0.88388287401574794"/>
          <c:h val="0.158439202878399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758829761022312E-2"/>
          <c:y val="5.1400554097404488E-2"/>
          <c:w val="0.98924119421717782"/>
          <c:h val="0.76780475357247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'8CI-MyNM'!$B$13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'8CI-MyNM'!$C$12:$I$12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'8CI-MyNM'!$C$13:$I$13</c:f>
              <c:numCache>
                <c:formatCode>0.00%</c:formatCode>
                <c:ptCount val="7"/>
                <c:pt idx="0">
                  <c:v>0.61573240888477621</c:v>
                </c:pt>
                <c:pt idx="1">
                  <c:v>0.59245840652771098</c:v>
                </c:pt>
                <c:pt idx="2">
                  <c:v>0.57603504331153232</c:v>
                </c:pt>
                <c:pt idx="3">
                  <c:v>0.57577890975234591</c:v>
                </c:pt>
                <c:pt idx="4">
                  <c:v>0.5723245225031971</c:v>
                </c:pt>
                <c:pt idx="5">
                  <c:v>0.55727042361587853</c:v>
                </c:pt>
                <c:pt idx="6">
                  <c:v>0.50856056397904459</c:v>
                </c:pt>
              </c:numCache>
            </c:numRef>
          </c:val>
        </c:ser>
        <c:ser>
          <c:idx val="1"/>
          <c:order val="1"/>
          <c:tx>
            <c:strRef>
              <c:f>'8CI-MyNM'!$B$14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'8CI-MyNM'!$C$12:$I$12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'8CI-MyNM'!$C$14:$I$14</c:f>
              <c:numCache>
                <c:formatCode>0.00%</c:formatCode>
                <c:ptCount val="7"/>
                <c:pt idx="0">
                  <c:v>0.38426759111522379</c:v>
                </c:pt>
                <c:pt idx="1">
                  <c:v>0.40754159347228902</c:v>
                </c:pt>
                <c:pt idx="2">
                  <c:v>0.42396495668846768</c:v>
                </c:pt>
                <c:pt idx="3">
                  <c:v>0.42422109024765409</c:v>
                </c:pt>
                <c:pt idx="4">
                  <c:v>0.42767547749680296</c:v>
                </c:pt>
                <c:pt idx="5">
                  <c:v>0.44272957638412147</c:v>
                </c:pt>
                <c:pt idx="6">
                  <c:v>0.49143943602095547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83360"/>
        <c:axId val="178784896"/>
      </c:barChart>
      <c:catAx>
        <c:axId val="1787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784896"/>
        <c:crosses val="autoZero"/>
        <c:auto val="1"/>
        <c:lblAlgn val="ctr"/>
        <c:lblOffset val="100"/>
        <c:noMultiLvlLbl val="0"/>
      </c:catAx>
      <c:valAx>
        <c:axId val="1787848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7878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43569553802"/>
          <c:y val="0.9116531787693205"/>
          <c:w val="0.47904542439239484"/>
          <c:h val="8.410104986876641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102564102564103E-2"/>
          <c:y val="5.0925925925925923E-2"/>
          <c:w val="0.96573652331920046"/>
          <c:h val="0.73901918624213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'8CI-MyNM'!$B$6</c:f>
              <c:strCache>
                <c:ptCount val="1"/>
                <c:pt idx="0">
                  <c:v>Consumo intermedio de las actividades características privado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'[1]8CI-MyNM'!$C$5:$I$5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'8CI-MyNM'!$C$6:$I$6</c:f>
              <c:numCache>
                <c:formatCode>#,##0</c:formatCode>
                <c:ptCount val="7"/>
                <c:pt idx="0">
                  <c:v>361978</c:v>
                </c:pt>
                <c:pt idx="1">
                  <c:v>378072</c:v>
                </c:pt>
                <c:pt idx="2">
                  <c:v>380042</c:v>
                </c:pt>
                <c:pt idx="3">
                  <c:v>420371</c:v>
                </c:pt>
                <c:pt idx="4">
                  <c:v>443959</c:v>
                </c:pt>
                <c:pt idx="5">
                  <c:v>441590</c:v>
                </c:pt>
                <c:pt idx="6">
                  <c:v>433050</c:v>
                </c:pt>
              </c:numCache>
            </c:numRef>
          </c:val>
        </c:ser>
        <c:ser>
          <c:idx val="1"/>
          <c:order val="1"/>
          <c:tx>
            <c:strRef>
              <c:f>'8CI-MyNM'!$B$7</c:f>
              <c:strCache>
                <c:ptCount val="1"/>
                <c:pt idx="0">
                  <c:v>Consumo intermedio de las actividades características público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'[1]8CI-MyNM'!$C$5:$I$5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'8CI-MyNM'!$C$7:$I$7</c:f>
              <c:numCache>
                <c:formatCode>#,##0</c:formatCode>
                <c:ptCount val="7"/>
                <c:pt idx="0">
                  <c:v>225904</c:v>
                </c:pt>
                <c:pt idx="1">
                  <c:v>260069</c:v>
                </c:pt>
                <c:pt idx="2">
                  <c:v>279713</c:v>
                </c:pt>
                <c:pt idx="3">
                  <c:v>309720</c:v>
                </c:pt>
                <c:pt idx="4">
                  <c:v>331753</c:v>
                </c:pt>
                <c:pt idx="5">
                  <c:v>350826</c:v>
                </c:pt>
                <c:pt idx="6">
                  <c:v>418471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810880"/>
        <c:axId val="178812416"/>
      </c:barChart>
      <c:catAx>
        <c:axId val="17881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881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9487179487179487E-2"/>
          <c:y val="0.85417833187518222"/>
          <c:w val="0.95862245103977384"/>
          <c:h val="0.1450539515893846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46560554199738E-3"/>
          <c:y val="3.7511854228098031E-2"/>
          <c:w val="0.98909517889211218"/>
          <c:h val="0.7576528654659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'9VAB-PIB'!$B$10</c:f>
              <c:strCache>
                <c:ptCount val="1"/>
                <c:pt idx="0">
                  <c:v>VAB/PIB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'9VAB-PIB'!$C$5:$I$5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'9VAB-PIB'!$C$10:$I$10</c:f>
              <c:numCache>
                <c:formatCode>0.00%</c:formatCode>
                <c:ptCount val="7"/>
                <c:pt idx="0">
                  <c:v>5.8099999999999999E-2</c:v>
                </c:pt>
                <c:pt idx="1">
                  <c:v>5.74E-2</c:v>
                </c:pt>
                <c:pt idx="2">
                  <c:v>6.1400000000000003E-2</c:v>
                </c:pt>
                <c:pt idx="3">
                  <c:v>6.2600000000000003E-2</c:v>
                </c:pt>
                <c:pt idx="4">
                  <c:v>6.0499999999999998E-2</c:v>
                </c:pt>
                <c:pt idx="5">
                  <c:v>5.8500000000000003E-2</c:v>
                </c:pt>
                <c:pt idx="6">
                  <c:v>5.6599999999999998E-2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899200"/>
        <c:axId val="178909184"/>
      </c:barChart>
      <c:catAx>
        <c:axId val="1788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909184"/>
        <c:crosses val="autoZero"/>
        <c:auto val="1"/>
        <c:lblAlgn val="ctr"/>
        <c:lblOffset val="100"/>
        <c:noMultiLvlLbl val="0"/>
      </c:catAx>
      <c:valAx>
        <c:axId val="1789091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78899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35443629891092"/>
          <c:y val="0.88531990878189404"/>
          <c:w val="0.15266253356261503"/>
          <c:h val="9.92203433587195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984003280138547E-2"/>
          <c:y val="6.0794071411756308E-2"/>
          <c:w val="0.96462719150226517"/>
          <c:h val="0.70346797232658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'9VAB-PIB'!$B$40</c:f>
              <c:strCache>
                <c:ptCount val="1"/>
                <c:pt idx="0">
                  <c:v>Industrias características  de la enseñanza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'9VAB-PIB'!$C$39:$I$39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'9VAB-PIB'!$C$40:$I$40</c:f>
              <c:numCache>
                <c:formatCode>0.00%</c:formatCode>
                <c:ptCount val="7"/>
                <c:pt idx="0">
                  <c:v>0.89853486172898944</c:v>
                </c:pt>
                <c:pt idx="1">
                  <c:v>0.90181493698630488</c:v>
                </c:pt>
                <c:pt idx="2">
                  <c:v>0.90566800339332099</c:v>
                </c:pt>
                <c:pt idx="3">
                  <c:v>0.91647238296675093</c:v>
                </c:pt>
                <c:pt idx="4">
                  <c:v>0.91381272857698836</c:v>
                </c:pt>
                <c:pt idx="5">
                  <c:v>0.90296283826661772</c:v>
                </c:pt>
                <c:pt idx="6">
                  <c:v>0.91225579634229126</c:v>
                </c:pt>
              </c:numCache>
            </c:numRef>
          </c:val>
        </c:ser>
        <c:ser>
          <c:idx val="1"/>
          <c:order val="1"/>
          <c:tx>
            <c:strRef>
              <c:f>'9VAB-PIB'!$B$41</c:f>
              <c:strCache>
                <c:ptCount val="1"/>
                <c:pt idx="0">
                  <c:v>Industrias conexas de la enseñanza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'9VAB-PIB'!$C$39:$I$39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'9VAB-PIB'!$C$41:$I$41</c:f>
              <c:numCache>
                <c:formatCode>0.00%</c:formatCode>
                <c:ptCount val="7"/>
                <c:pt idx="0">
                  <c:v>0.10146513827101057</c:v>
                </c:pt>
                <c:pt idx="1">
                  <c:v>9.8185063013695117E-2</c:v>
                </c:pt>
                <c:pt idx="2">
                  <c:v>9.4331996606679014E-2</c:v>
                </c:pt>
                <c:pt idx="3">
                  <c:v>8.3527617033249027E-2</c:v>
                </c:pt>
                <c:pt idx="4">
                  <c:v>8.6187271423011677E-2</c:v>
                </c:pt>
                <c:pt idx="5">
                  <c:v>9.7037161733382254E-2</c:v>
                </c:pt>
                <c:pt idx="6">
                  <c:v>8.7744203657708769E-2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76800"/>
        <c:axId val="138878336"/>
      </c:barChart>
      <c:catAx>
        <c:axId val="13887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878336"/>
        <c:crosses val="autoZero"/>
        <c:auto val="1"/>
        <c:lblAlgn val="ctr"/>
        <c:lblOffset val="100"/>
        <c:noMultiLvlLbl val="0"/>
      </c:catAx>
      <c:valAx>
        <c:axId val="1388783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3887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3465049542074616E-2"/>
          <c:y val="0.84406110709176496"/>
          <c:w val="0.8914477274499103"/>
          <c:h val="0.1551356464646377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054613365636992E-2"/>
          <c:y val="6.7267678496709657E-2"/>
          <c:w val="0.94826872602463164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'9VAB-PIB'!$B$27</c:f>
              <c:strCache>
                <c:ptCount val="1"/>
                <c:pt idx="0">
                  <c:v>Industrias características  de la enseñanza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'9VAB-PIB'!$C$26:$I$26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'9VAB-PIB'!$C$27:$I$27</c:f>
              <c:numCache>
                <c:formatCode>0.00%</c:formatCode>
                <c:ptCount val="7"/>
                <c:pt idx="0">
                  <c:v>5.2199999999999996E-2</c:v>
                </c:pt>
                <c:pt idx="1">
                  <c:v>5.1799999999999999E-2</c:v>
                </c:pt>
                <c:pt idx="2">
                  <c:v>5.5600000000000004E-2</c:v>
                </c:pt>
                <c:pt idx="3">
                  <c:v>5.7400000000000007E-2</c:v>
                </c:pt>
                <c:pt idx="4">
                  <c:v>5.5300000000000002E-2</c:v>
                </c:pt>
                <c:pt idx="5">
                  <c:v>5.28E-2</c:v>
                </c:pt>
                <c:pt idx="6">
                  <c:v>5.16E-2</c:v>
                </c:pt>
              </c:numCache>
            </c:numRef>
          </c:val>
        </c:ser>
        <c:ser>
          <c:idx val="1"/>
          <c:order val="1"/>
          <c:tx>
            <c:strRef>
              <c:f>'9VAB-PIB'!$B$28</c:f>
              <c:strCache>
                <c:ptCount val="1"/>
                <c:pt idx="0">
                  <c:v>Industrias conexas de la enseñanza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'9VAB-PIB'!$C$26:$I$26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'9VAB-PIB'!$C$28:$I$28</c:f>
              <c:numCache>
                <c:formatCode>0.00%</c:formatCode>
                <c:ptCount val="7"/>
                <c:pt idx="0">
                  <c:v>5.8999999999999999E-3</c:v>
                </c:pt>
                <c:pt idx="1">
                  <c:v>5.5999999999999999E-3</c:v>
                </c:pt>
                <c:pt idx="2">
                  <c:v>5.7999999999999996E-3</c:v>
                </c:pt>
                <c:pt idx="3">
                  <c:v>5.1999999999999998E-3</c:v>
                </c:pt>
                <c:pt idx="4">
                  <c:v>5.1999999999999998E-3</c:v>
                </c:pt>
                <c:pt idx="5">
                  <c:v>5.7000000000000002E-3</c:v>
                </c:pt>
                <c:pt idx="6">
                  <c:v>5.0000000000000001E-3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578944"/>
        <c:axId val="178580480"/>
      </c:barChart>
      <c:catAx>
        <c:axId val="1785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580480"/>
        <c:crosses val="autoZero"/>
        <c:auto val="1"/>
        <c:lblAlgn val="ctr"/>
        <c:lblOffset val="100"/>
        <c:noMultiLvlLbl val="0"/>
      </c:catAx>
      <c:valAx>
        <c:axId val="178580480"/>
        <c:scaling>
          <c:orientation val="minMax"/>
          <c:min val="2.0000000000000004E-2"/>
        </c:scaling>
        <c:delete val="1"/>
        <c:axPos val="l"/>
        <c:numFmt formatCode="0.00%" sourceLinked="1"/>
        <c:majorTickMark val="out"/>
        <c:minorTickMark val="none"/>
        <c:tickLblPos val="nextTo"/>
        <c:crossAx val="17857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'2PROD-CARACT'!#REF!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'2PROD-CARACT'!#REF!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'2PROD-CARACT'!#REF!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'2PROD-CARACT'!#REF!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'2PROD-CARACT'!#REF!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'2PROD-CARACT'!#REF!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172672"/>
        <c:axId val="178174208"/>
      </c:barChart>
      <c:catAx>
        <c:axId val="1781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174208"/>
        <c:crosses val="autoZero"/>
        <c:auto val="1"/>
        <c:lblAlgn val="ctr"/>
        <c:lblOffset val="100"/>
        <c:noMultiLvlLbl val="0"/>
      </c:catAx>
      <c:valAx>
        <c:axId val="178174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817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3E-2"/>
          <c:y val="0.82719724766006564"/>
          <c:w val="0.88388287401574794"/>
          <c:h val="0.158439202878399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348395841697563E-3"/>
          <c:y val="4.374299697652366E-2"/>
          <c:w val="0.97503352914826535"/>
          <c:h val="0.811175345482491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'10VAB-CARACT'!$G$17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'10VAB-CARACT'!$C$18:$C$24</c:f>
              <c:strCache>
                <c:ptCount val="7"/>
                <c:pt idx="0">
                  <c:v>Enseñanza secundaria</c:v>
                </c:pt>
                <c:pt idx="1">
                  <c:v>Enseñanza primaria</c:v>
                </c:pt>
                <c:pt idx="2">
                  <c:v>Enseñanza superior</c:v>
                </c:pt>
                <c:pt idx="3">
                  <c:v>Enseñanza preprimaria</c:v>
                </c:pt>
                <c:pt idx="4">
                  <c:v>Regulación y administración</c:v>
                </c:pt>
                <c:pt idx="5">
                  <c:v>Otros tipos de enseñanza</c:v>
                </c:pt>
                <c:pt idx="6">
                  <c:v>Enseñanza postsecundaria tecnológica</c:v>
                </c:pt>
              </c:strCache>
            </c:strRef>
          </c:cat>
          <c:val>
            <c:numRef>
              <c:f>'10VAB-CARACT'!$G$18:$G$24</c:f>
              <c:numCache>
                <c:formatCode>0.00%</c:formatCode>
                <c:ptCount val="7"/>
                <c:pt idx="0">
                  <c:v>0.2681</c:v>
                </c:pt>
                <c:pt idx="1">
                  <c:v>0.25180000000000002</c:v>
                </c:pt>
                <c:pt idx="2">
                  <c:v>0.23169999999999999</c:v>
                </c:pt>
                <c:pt idx="3">
                  <c:v>0.1231</c:v>
                </c:pt>
                <c:pt idx="4">
                  <c:v>7.51E-2</c:v>
                </c:pt>
                <c:pt idx="5">
                  <c:v>3.6600000000000001E-2</c:v>
                </c:pt>
                <c:pt idx="6">
                  <c:v>1.3600000000000056E-2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15552"/>
        <c:axId val="178225536"/>
      </c:barChart>
      <c:catAx>
        <c:axId val="1782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225536"/>
        <c:crosses val="autoZero"/>
        <c:auto val="1"/>
        <c:lblAlgn val="ctr"/>
        <c:lblOffset val="100"/>
        <c:noMultiLvlLbl val="0"/>
      </c:catAx>
      <c:valAx>
        <c:axId val="1782255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78215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330417031204435E-3"/>
          <c:y val="5.0925925925925923E-2"/>
          <c:w val="0.99766695829687957"/>
          <c:h val="0.83309419655876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'10VAB-CARACT'!$B$13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'[1]10VAB-CARACT'!$C$5:$I$5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'10VAB-CARACT'!$C$13:$I$13</c:f>
              <c:numCache>
                <c:formatCode>#,##0</c:formatCode>
                <c:ptCount val="7"/>
                <c:pt idx="0">
                  <c:v>2661436</c:v>
                </c:pt>
                <c:pt idx="1">
                  <c:v>2808543</c:v>
                </c:pt>
                <c:pt idx="2">
                  <c:v>3036223</c:v>
                </c:pt>
                <c:pt idx="3">
                  <c:v>3241100</c:v>
                </c:pt>
                <c:pt idx="4">
                  <c:v>3369424</c:v>
                </c:pt>
                <c:pt idx="5">
                  <c:v>3400726</c:v>
                </c:pt>
                <c:pt idx="6">
                  <c:v>3487449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53824"/>
        <c:axId val="178255360"/>
      </c:barChart>
      <c:catAx>
        <c:axId val="17825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8255360"/>
        <c:crosses val="autoZero"/>
        <c:auto val="1"/>
        <c:lblAlgn val="ctr"/>
        <c:lblOffset val="100"/>
        <c:noMultiLvlLbl val="0"/>
      </c:catAx>
      <c:valAx>
        <c:axId val="1782553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8253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203235958097389"/>
          <c:h val="0.87875390479080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'11VAB-CONEX'!$E$16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'11VAB-CONEX'!$C$17:$C$22</c:f>
              <c:strCache>
                <c:ptCount val="6"/>
                <c:pt idx="0">
                  <c:v>Productos de  papel</c:v>
                </c:pt>
                <c:pt idx="1">
                  <c:v>Infraestructura</c:v>
                </c:pt>
                <c:pt idx="2">
                  <c:v>Comercio</c:v>
                </c:pt>
                <c:pt idx="3">
                  <c:v>Transporte</c:v>
                </c:pt>
                <c:pt idx="4">
                  <c:v>Uniformes</c:v>
                </c:pt>
                <c:pt idx="5">
                  <c:v>Muebles</c:v>
                </c:pt>
              </c:strCache>
            </c:strRef>
          </c:cat>
          <c:val>
            <c:numRef>
              <c:f>'11VAB-CONEX'!$E$17:$E$22</c:f>
              <c:numCache>
                <c:formatCode>0.00%</c:formatCode>
                <c:ptCount val="6"/>
                <c:pt idx="0">
                  <c:v>0.31169999999999998</c:v>
                </c:pt>
                <c:pt idx="1">
                  <c:v>0.2571</c:v>
                </c:pt>
                <c:pt idx="2">
                  <c:v>0.19209999999999999</c:v>
                </c:pt>
                <c:pt idx="3">
                  <c:v>0.1174</c:v>
                </c:pt>
                <c:pt idx="4">
                  <c:v>0.11600000000000001</c:v>
                </c:pt>
                <c:pt idx="5">
                  <c:v>5.7000000000001494E-3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20896"/>
        <c:axId val="178322432"/>
      </c:barChart>
      <c:catAx>
        <c:axId val="17832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78322432"/>
        <c:crosses val="autoZero"/>
        <c:auto val="1"/>
        <c:lblAlgn val="ctr"/>
        <c:lblOffset val="100"/>
        <c:noMultiLvlLbl val="0"/>
      </c:catAx>
      <c:valAx>
        <c:axId val="1783224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7832089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'11VAB-CONEX'!$B$12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'[1]11VAB-CONEX'!$C$5:$I$5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'11VAB-CONEX'!$C$12:$I$12</c:f>
              <c:numCache>
                <c:formatCode>#,##0</c:formatCode>
                <c:ptCount val="7"/>
                <c:pt idx="0">
                  <c:v>300537</c:v>
                </c:pt>
                <c:pt idx="1">
                  <c:v>305780</c:v>
                </c:pt>
                <c:pt idx="2">
                  <c:v>316245</c:v>
                </c:pt>
                <c:pt idx="3">
                  <c:v>295395</c:v>
                </c:pt>
                <c:pt idx="4">
                  <c:v>317791</c:v>
                </c:pt>
                <c:pt idx="5">
                  <c:v>365460</c:v>
                </c:pt>
                <c:pt idx="6">
                  <c:v>335436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38432"/>
        <c:axId val="178364800"/>
      </c:barChart>
      <c:catAx>
        <c:axId val="178338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8364800"/>
        <c:crosses val="autoZero"/>
        <c:auto val="1"/>
        <c:lblAlgn val="ctr"/>
        <c:lblOffset val="100"/>
        <c:noMultiLvlLbl val="0"/>
      </c:catAx>
      <c:valAx>
        <c:axId val="178364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8338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419200"/>
        <c:axId val="178420736"/>
      </c:barChart>
      <c:catAx>
        <c:axId val="17841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420736"/>
        <c:crosses val="autoZero"/>
        <c:auto val="1"/>
        <c:lblAlgn val="ctr"/>
        <c:lblOffset val="100"/>
        <c:noMultiLvlLbl val="0"/>
      </c:catAx>
      <c:valAx>
        <c:axId val="17842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8419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3E-2"/>
          <c:y val="0.82719724766006564"/>
          <c:w val="0.88388287401574794"/>
          <c:h val="0.158439202878399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71031405053661E-3"/>
          <c:y val="5.2963840934072866E-2"/>
          <c:w val="0.98658605065136451"/>
          <c:h val="0.760743404609204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'12VAB-MyNM'!$B$14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'12VAB-MyNM'!$C$12:$I$12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'12VAB-MyNM'!$C$14:$I$14</c:f>
              <c:numCache>
                <c:formatCode>0.00%</c:formatCode>
                <c:ptCount val="7"/>
                <c:pt idx="0">
                  <c:v>0.70562282917943542</c:v>
                </c:pt>
                <c:pt idx="1">
                  <c:v>0.71881683848173239</c:v>
                </c:pt>
                <c:pt idx="2">
                  <c:v>0.73562350328022674</c:v>
                </c:pt>
                <c:pt idx="3">
                  <c:v>0.72305266730431028</c:v>
                </c:pt>
                <c:pt idx="4">
                  <c:v>0.73178204939479274</c:v>
                </c:pt>
                <c:pt idx="5">
                  <c:v>0.73050666240091089</c:v>
                </c:pt>
                <c:pt idx="6">
                  <c:v>0.736606327433032</c:v>
                </c:pt>
              </c:numCache>
            </c:numRef>
          </c:val>
        </c:ser>
        <c:ser>
          <c:idx val="0"/>
          <c:order val="1"/>
          <c:tx>
            <c:strRef>
              <c:f>'12VAB-MyNM'!$B$13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'12VAB-MyNM'!$C$12:$I$12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'12VAB-MyNM'!$C$13:$I$13</c:f>
              <c:numCache>
                <c:formatCode>0.00%</c:formatCode>
                <c:ptCount val="7"/>
                <c:pt idx="0">
                  <c:v>0.29437717082056453</c:v>
                </c:pt>
                <c:pt idx="1">
                  <c:v>0.28118316151826767</c:v>
                </c:pt>
                <c:pt idx="2">
                  <c:v>0.2643764967197732</c:v>
                </c:pt>
                <c:pt idx="3">
                  <c:v>0.27694733269568972</c:v>
                </c:pt>
                <c:pt idx="4">
                  <c:v>0.26821795060520731</c:v>
                </c:pt>
                <c:pt idx="5">
                  <c:v>0.26949333759908911</c:v>
                </c:pt>
                <c:pt idx="6">
                  <c:v>0.263393672566968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26560"/>
        <c:axId val="180628096"/>
      </c:barChart>
      <c:catAx>
        <c:axId val="1806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628096"/>
        <c:crosses val="autoZero"/>
        <c:auto val="1"/>
        <c:lblAlgn val="ctr"/>
        <c:lblOffset val="100"/>
        <c:noMultiLvlLbl val="0"/>
      </c:catAx>
      <c:valAx>
        <c:axId val="1806280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80626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526304901542479"/>
          <c:y val="0.88600868893014062"/>
          <c:w val="0.43918686888276903"/>
          <c:h val="8.665866838351794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38095238095247E-3"/>
          <c:y val="5.0925925925925923E-2"/>
          <c:w val="0.98436765858813102"/>
          <c:h val="0.69420530766987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'12VAB-MyNM'!$B$6</c:f>
              <c:strCache>
                <c:ptCount val="1"/>
                <c:pt idx="0">
                  <c:v>VAB de las actividades características privado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'[1]12VAB-MyNM'!$C$5:$I$5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'12VAB-MyNM'!$C$6:$I$6</c:f>
              <c:numCache>
                <c:formatCode>#,##0</c:formatCode>
                <c:ptCount val="7"/>
                <c:pt idx="0">
                  <c:v>783466</c:v>
                </c:pt>
                <c:pt idx="1">
                  <c:v>789715</c:v>
                </c:pt>
                <c:pt idx="2">
                  <c:v>802706</c:v>
                </c:pt>
                <c:pt idx="3">
                  <c:v>897614</c:v>
                </c:pt>
                <c:pt idx="4">
                  <c:v>903740</c:v>
                </c:pt>
                <c:pt idx="5">
                  <c:v>916473</c:v>
                </c:pt>
                <c:pt idx="6">
                  <c:v>918572</c:v>
                </c:pt>
              </c:numCache>
            </c:numRef>
          </c:val>
        </c:ser>
        <c:ser>
          <c:idx val="1"/>
          <c:order val="1"/>
          <c:tx>
            <c:strRef>
              <c:f>'12VAB-MyNM'!$B$7</c:f>
              <c:strCache>
                <c:ptCount val="1"/>
                <c:pt idx="0">
                  <c:v>VAB de las actividades características público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'[1]12VAB-MyNM'!$C$5:$I$5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'12VAB-MyNM'!$C$7:$I$7</c:f>
              <c:numCache>
                <c:formatCode>#,##0</c:formatCode>
                <c:ptCount val="7"/>
                <c:pt idx="0">
                  <c:v>1877970</c:v>
                </c:pt>
                <c:pt idx="1">
                  <c:v>2018828</c:v>
                </c:pt>
                <c:pt idx="2">
                  <c:v>2233517</c:v>
                </c:pt>
                <c:pt idx="3">
                  <c:v>2343486</c:v>
                </c:pt>
                <c:pt idx="4">
                  <c:v>2465684</c:v>
                </c:pt>
                <c:pt idx="5">
                  <c:v>2484253</c:v>
                </c:pt>
                <c:pt idx="6">
                  <c:v>2568877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66368"/>
        <c:axId val="180667904"/>
      </c:barChart>
      <c:catAx>
        <c:axId val="180666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0667904"/>
        <c:crosses val="autoZero"/>
        <c:auto val="1"/>
        <c:lblAlgn val="ctr"/>
        <c:lblOffset val="100"/>
        <c:noMultiLvlLbl val="0"/>
      </c:catAx>
      <c:valAx>
        <c:axId val="1806679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066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207328629375874"/>
          <c:y val="0.84683836395450574"/>
          <c:w val="0.67883580461533222"/>
          <c:h val="0.1026195683872849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58144"/>
        <c:axId val="180359936"/>
      </c:barChart>
      <c:catAx>
        <c:axId val="18035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359936"/>
        <c:crosses val="autoZero"/>
        <c:auto val="1"/>
        <c:lblAlgn val="ctr"/>
        <c:lblOffset val="100"/>
        <c:noMultiLvlLbl val="0"/>
      </c:catAx>
      <c:valAx>
        <c:axId val="180359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035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409515419569082E-2"/>
          <c:y val="3.7511665208515607E-2"/>
          <c:w val="0.9737779836343986"/>
          <c:h val="0.7275776054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'13GCF-PIB'!$B$13</c:f>
              <c:strCache>
                <c:ptCount val="1"/>
                <c:pt idx="0">
                  <c:v>Gasto de consumo final de la economía /PIB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'13GCF-PIB'!$C$5:$I$5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'13GCF-PIB'!$C$13:$I$13</c:f>
              <c:numCache>
                <c:formatCode>0.00%</c:formatCode>
                <c:ptCount val="7"/>
                <c:pt idx="0">
                  <c:v>7.4099999999999999E-2</c:v>
                </c:pt>
                <c:pt idx="1">
                  <c:v>7.4200000000000002E-2</c:v>
                </c:pt>
                <c:pt idx="2">
                  <c:v>7.7499999999999999E-2</c:v>
                </c:pt>
                <c:pt idx="3">
                  <c:v>7.9699999999999993E-2</c:v>
                </c:pt>
                <c:pt idx="4">
                  <c:v>7.6999999999999999E-2</c:v>
                </c:pt>
                <c:pt idx="5">
                  <c:v>7.3899999999999993E-2</c:v>
                </c:pt>
                <c:pt idx="6">
                  <c:v>7.2900000000000006E-2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48480"/>
        <c:axId val="178150016"/>
      </c:barChart>
      <c:catAx>
        <c:axId val="1781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150016"/>
        <c:crosses val="autoZero"/>
        <c:auto val="1"/>
        <c:lblAlgn val="ctr"/>
        <c:lblOffset val="100"/>
        <c:noMultiLvlLbl val="0"/>
      </c:catAx>
      <c:valAx>
        <c:axId val="1781500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7814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94558131487046"/>
          <c:y val="0.89534505555226651"/>
          <c:w val="0.3322474461975608"/>
          <c:h val="9.92203433587195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43686588953073"/>
          <c:y val="8.8188960387134974E-2"/>
          <c:w val="0.5609802648952783"/>
          <c:h val="0.69454718160229956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2"/>
              <c:layout>
                <c:manualLayout>
                  <c:x val="-2.9558719665399434E-2"/>
                  <c:y val="5.839059289474484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2824495701515688E-2"/>
                  <c:y val="2.92984353306964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'13GCF-PIB'!$B$30:$B$33</c:f>
              <c:strCache>
                <c:ptCount val="4"/>
                <c:pt idx="0">
                  <c:v>Hogares  </c:v>
                </c:pt>
                <c:pt idx="1">
                  <c:v>Individual del gobierno general</c:v>
                </c:pt>
                <c:pt idx="2">
                  <c:v>Colectivo del gobierno general</c:v>
                </c:pt>
                <c:pt idx="3">
                  <c:v>ISFLSH</c:v>
                </c:pt>
              </c:strCache>
            </c:strRef>
          </c:cat>
          <c:val>
            <c:numRef>
              <c:f>'13GCF-PIB'!$F$30:$F$33</c:f>
              <c:numCache>
                <c:formatCode>0.00%</c:formatCode>
                <c:ptCount val="4"/>
                <c:pt idx="0">
                  <c:v>0.41889999999999999</c:v>
                </c:pt>
                <c:pt idx="1">
                  <c:v>0.52439999999999998</c:v>
                </c:pt>
                <c:pt idx="2">
                  <c:v>5.5399999999999998E-2</c:v>
                </c:pt>
                <c:pt idx="3">
                  <c:v>1.2999999999999678E-3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8.7513268049460094E-3"/>
          <c:y val="0.79217026511085453"/>
          <c:w val="0.96680423533098192"/>
          <c:h val="0.156973665887213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537984"/>
        <c:axId val="180543872"/>
      </c:barChart>
      <c:catAx>
        <c:axId val="1805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543872"/>
        <c:crosses val="autoZero"/>
        <c:auto val="1"/>
        <c:lblAlgn val="ctr"/>
        <c:lblOffset val="100"/>
        <c:noMultiLvlLbl val="0"/>
      </c:catAx>
      <c:valAx>
        <c:axId val="180543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0537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317950166543091E-2"/>
          <c:y val="3.7511665208515607E-2"/>
          <c:w val="0.91465473205983783"/>
          <c:h val="0.713756953220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'14GCFHE-GCFHT'!$B$8</c:f>
              <c:strCache>
                <c:ptCount val="1"/>
                <c:pt idx="0">
                  <c:v>GCFHE/GCFHT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'14GCFHE-GCFHT'!$C$5:$I$5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'14GCFHE-GCFHT'!$C$8:$I$8</c:f>
              <c:numCache>
                <c:formatCode>0.00%</c:formatCode>
                <c:ptCount val="7"/>
                <c:pt idx="0">
                  <c:v>5.3481679304379727E-2</c:v>
                </c:pt>
                <c:pt idx="1">
                  <c:v>5.2740202495093445E-2</c:v>
                </c:pt>
                <c:pt idx="2">
                  <c:v>5.2310774339224028E-2</c:v>
                </c:pt>
                <c:pt idx="3">
                  <c:v>5.2387659114461547E-2</c:v>
                </c:pt>
                <c:pt idx="4">
                  <c:v>5.0974528223058417E-2</c:v>
                </c:pt>
                <c:pt idx="5">
                  <c:v>5.0200251395652991E-2</c:v>
                </c:pt>
                <c:pt idx="6">
                  <c:v>4.8738126048872094E-2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64736"/>
        <c:axId val="180566272"/>
      </c:barChart>
      <c:catAx>
        <c:axId val="1805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566272"/>
        <c:crosses val="autoZero"/>
        <c:auto val="1"/>
        <c:lblAlgn val="ctr"/>
        <c:lblOffset val="100"/>
        <c:noMultiLvlLbl val="0"/>
      </c:catAx>
      <c:valAx>
        <c:axId val="180566272"/>
        <c:scaling>
          <c:orientation val="minMax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8056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35443629891092"/>
          <c:y val="0.88531990878189404"/>
          <c:w val="0.15266253356261503"/>
          <c:h val="9.92203433587195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188672"/>
        <c:axId val="180765056"/>
      </c:barChart>
      <c:catAx>
        <c:axId val="18218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765056"/>
        <c:crosses val="autoZero"/>
        <c:auto val="1"/>
        <c:lblAlgn val="ctr"/>
        <c:lblOffset val="100"/>
        <c:noMultiLvlLbl val="0"/>
      </c:catAx>
      <c:valAx>
        <c:axId val="180765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2188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124158273437354E-3"/>
          <c:y val="3.7511665208515607E-2"/>
          <c:w val="0.99558758417265625"/>
          <c:h val="0.713756953220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'15GCFGGE-GCFGGT'!$B$8</c:f>
              <c:strCache>
                <c:ptCount val="1"/>
                <c:pt idx="0">
                  <c:v>GCFGGE/GCFGGT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'15GCFGGE-GCFGGT'!$C$5:$I$5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'15GCFGGE-GCFGGT'!$C$8:$I$8</c:f>
              <c:numCache>
                <c:formatCode>0.00%</c:formatCode>
                <c:ptCount val="7"/>
                <c:pt idx="0">
                  <c:v>0.36487060316539977</c:v>
                </c:pt>
                <c:pt idx="1">
                  <c:v>0.35668226047057927</c:v>
                </c:pt>
                <c:pt idx="2">
                  <c:v>0.35368945917183364</c:v>
                </c:pt>
                <c:pt idx="3">
                  <c:v>0.356620810549102</c:v>
                </c:pt>
                <c:pt idx="4">
                  <c:v>0.34684439837253001</c:v>
                </c:pt>
                <c:pt idx="5">
                  <c:v>0.31675113164553359</c:v>
                </c:pt>
                <c:pt idx="6">
                  <c:v>0.30257572429205593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17280"/>
        <c:axId val="180418816"/>
      </c:barChart>
      <c:catAx>
        <c:axId val="1804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418816"/>
        <c:crosses val="autoZero"/>
        <c:auto val="1"/>
        <c:lblAlgn val="ctr"/>
        <c:lblOffset val="100"/>
        <c:noMultiLvlLbl val="0"/>
      </c:catAx>
      <c:valAx>
        <c:axId val="180418816"/>
        <c:scaling>
          <c:orientation val="minMax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8041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35443629891092"/>
          <c:y val="0.88531990878189404"/>
          <c:w val="0.15266253356261503"/>
          <c:h val="9.92203433587195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61568"/>
        <c:axId val="182194560"/>
      </c:barChart>
      <c:catAx>
        <c:axId val="18086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194560"/>
        <c:crosses val="autoZero"/>
        <c:auto val="1"/>
        <c:lblAlgn val="ctr"/>
        <c:lblOffset val="100"/>
        <c:noMultiLvlLbl val="0"/>
      </c:catAx>
      <c:valAx>
        <c:axId val="182194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0861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3.7511665208515607E-2"/>
          <c:w val="1"/>
          <c:h val="0.713756953220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'16CFEHE-CFEHT'!$B$8</c:f>
              <c:strCache>
                <c:ptCount val="1"/>
                <c:pt idx="0">
                  <c:v>CFEHE/CFEHT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'16CFEHE-CFEHT'!$C$5:$I$5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'16CFEHE-CFEHT'!$C$8:$I$8</c:f>
              <c:numCache>
                <c:formatCode>0.00%</c:formatCode>
                <c:ptCount val="7"/>
                <c:pt idx="0">
                  <c:v>0.10031424707615186</c:v>
                </c:pt>
                <c:pt idx="1">
                  <c:v>0.10074835918409381</c:v>
                </c:pt>
                <c:pt idx="2">
                  <c:v>0.10581282741500722</c:v>
                </c:pt>
                <c:pt idx="3">
                  <c:v>0.10438169324602839</c:v>
                </c:pt>
                <c:pt idx="4">
                  <c:v>0.10235649831609381</c:v>
                </c:pt>
                <c:pt idx="5">
                  <c:v>0.10031299069862624</c:v>
                </c:pt>
                <c:pt idx="6">
                  <c:v>9.7676548816906392E-2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19520"/>
        <c:axId val="182221056"/>
      </c:barChart>
      <c:catAx>
        <c:axId val="1822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221056"/>
        <c:crosses val="autoZero"/>
        <c:auto val="1"/>
        <c:lblAlgn val="ctr"/>
        <c:lblOffset val="100"/>
        <c:noMultiLvlLbl val="0"/>
      </c:catAx>
      <c:valAx>
        <c:axId val="1822210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8221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416865334263005"/>
          <c:y val="0.88531990878189404"/>
          <c:w val="0.21203820211493674"/>
          <c:h val="9.92203433587195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287680"/>
        <c:axId val="173297664"/>
      </c:barChart>
      <c:catAx>
        <c:axId val="17328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297664"/>
        <c:crosses val="autoZero"/>
        <c:auto val="1"/>
        <c:lblAlgn val="ctr"/>
        <c:lblOffset val="100"/>
        <c:noMultiLvlLbl val="0"/>
      </c:catAx>
      <c:valAx>
        <c:axId val="173297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3287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101442702098505E-2"/>
          <c:y val="3.7511665208515607E-2"/>
          <c:w val="0.98101026323550911"/>
          <c:h val="0.713756953220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'17CFEGGE-CFEGGT'!$B$8</c:f>
              <c:strCache>
                <c:ptCount val="1"/>
                <c:pt idx="0">
                  <c:v>CFEGGE/CFEGGT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'17CFEGGE-CFEGGT'!$C$5:$I$5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'17CFEGGE-CFEGGT'!$C$8:$I$8</c:f>
              <c:numCache>
                <c:formatCode>0.00%</c:formatCode>
                <c:ptCount val="7"/>
                <c:pt idx="0">
                  <c:v>6.1034657379685324E-2</c:v>
                </c:pt>
                <c:pt idx="1">
                  <c:v>5.9240493019068183E-2</c:v>
                </c:pt>
                <c:pt idx="2">
                  <c:v>5.5934822692897797E-2</c:v>
                </c:pt>
                <c:pt idx="3">
                  <c:v>6.1188966759124809E-2</c:v>
                </c:pt>
                <c:pt idx="4">
                  <c:v>6.857643581426294E-2</c:v>
                </c:pt>
                <c:pt idx="5">
                  <c:v>6.1342570025390279E-2</c:v>
                </c:pt>
                <c:pt idx="6">
                  <c:v>7.3637102895054096E-2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39008"/>
        <c:axId val="173340544"/>
      </c:barChart>
      <c:catAx>
        <c:axId val="17333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340544"/>
        <c:crosses val="autoZero"/>
        <c:auto val="1"/>
        <c:lblAlgn val="ctr"/>
        <c:lblOffset val="100"/>
        <c:noMultiLvlLbl val="0"/>
      </c:catAx>
      <c:valAx>
        <c:axId val="1733405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7333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35443629891092"/>
          <c:y val="0.88531990878189404"/>
          <c:w val="0.15266253356261503"/>
          <c:h val="9.92203433587195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042176"/>
        <c:axId val="179043712"/>
      </c:barChart>
      <c:catAx>
        <c:axId val="1790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9043712"/>
        <c:crosses val="autoZero"/>
        <c:auto val="1"/>
        <c:lblAlgn val="ctr"/>
        <c:lblOffset val="100"/>
        <c:noMultiLvlLbl val="0"/>
      </c:catAx>
      <c:valAx>
        <c:axId val="179043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904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271602058362279E-3"/>
          <c:y val="3.7511665208515607E-2"/>
          <c:w val="0.99806131510518314"/>
          <c:h val="0.713756953220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'18CFEHE-GCFHE'!$B$8</c:f>
              <c:strCache>
                <c:ptCount val="1"/>
                <c:pt idx="0">
                  <c:v>CFEHE/GCFHE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'18CFEHE-GCFHE'!$C$5:$I$5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'18CFEHE-GCFHE'!$C$8:$I$8</c:f>
              <c:numCache>
                <c:formatCode>0.00</c:formatCode>
                <c:ptCount val="7"/>
                <c:pt idx="0">
                  <c:v>1.0716234149642796</c:v>
                </c:pt>
                <c:pt idx="1">
                  <c:v>1.1220666238434553</c:v>
                </c:pt>
                <c:pt idx="2">
                  <c:v>1.269379970532472</c:v>
                </c:pt>
                <c:pt idx="3">
                  <c:v>1.2294891822107235</c:v>
                </c:pt>
                <c:pt idx="4">
                  <c:v>1.2516789077481159</c:v>
                </c:pt>
                <c:pt idx="5">
                  <c:v>1.2554198498566467</c:v>
                </c:pt>
                <c:pt idx="6">
                  <c:v>1.2766802702690612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69056"/>
        <c:axId val="180270592"/>
      </c:barChart>
      <c:catAx>
        <c:axId val="18026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270592"/>
        <c:crosses val="autoZero"/>
        <c:auto val="1"/>
        <c:lblAlgn val="ctr"/>
        <c:lblOffset val="100"/>
        <c:noMultiLvlLbl val="0"/>
      </c:catAx>
      <c:valAx>
        <c:axId val="180270592"/>
        <c:scaling>
          <c:orientation val="minMax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180269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6340305264583"/>
          <c:y val="0.88531990878189404"/>
          <c:w val="0.35181916780256117"/>
          <c:h val="9.92203433587195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408704"/>
        <c:axId val="182410240"/>
      </c:barChart>
      <c:catAx>
        <c:axId val="18240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410240"/>
        <c:crosses val="autoZero"/>
        <c:auto val="1"/>
        <c:lblAlgn val="ctr"/>
        <c:lblOffset val="100"/>
        <c:noMultiLvlLbl val="0"/>
      </c:catAx>
      <c:valAx>
        <c:axId val="182410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240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352698204949582E-2"/>
          <c:y val="6.8693258830480261E-2"/>
          <c:w val="0.95388022207679801"/>
          <c:h val="0.68968809892440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'19GT-TipoG'!$B$13</c:f>
              <c:strCache>
                <c:ptCount val="1"/>
                <c:pt idx="0">
                  <c:v>Gasto de Consumo Final público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'19GT-TipoG'!$C$12:$I$12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'19GT-TipoG'!$C$13:$I$13</c:f>
              <c:numCache>
                <c:formatCode>0.00%</c:formatCode>
                <c:ptCount val="7"/>
                <c:pt idx="0">
                  <c:v>0.53817313813868639</c:v>
                </c:pt>
                <c:pt idx="1">
                  <c:v>0.54891300835520274</c:v>
                </c:pt>
                <c:pt idx="2">
                  <c:v>0.57820880664075069</c:v>
                </c:pt>
                <c:pt idx="3">
                  <c:v>0.57159928239180213</c:v>
                </c:pt>
                <c:pt idx="4">
                  <c:v>0.57981746906382703</c:v>
                </c:pt>
                <c:pt idx="5">
                  <c:v>0.57987881564196508</c:v>
                </c:pt>
                <c:pt idx="6">
                  <c:v>0.59044746938697601</c:v>
                </c:pt>
              </c:numCache>
            </c:numRef>
          </c:val>
        </c:ser>
        <c:ser>
          <c:idx val="1"/>
          <c:order val="1"/>
          <c:tx>
            <c:strRef>
              <c:f>'19GT-TipoG'!$B$14</c:f>
              <c:strCache>
                <c:ptCount val="1"/>
                <c:pt idx="0">
                  <c:v>Gasto de Consumo Final privado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178117048346057E-2"/>
                  <c:y val="-6.1302667196991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99418393311523E-2"/>
                  <c:y val="-6.1302667196991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8160668847691216E-3"/>
                  <c:y val="2.809673122278422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27008360596146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81606688476917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8160668847691745E-3"/>
                  <c:y val="-2.809673122278422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72410032715376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'19GT-TipoG'!$C$12:$I$12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'19GT-TipoG'!$C$14:$I$14</c:f>
              <c:numCache>
                <c:formatCode>0.00%</c:formatCode>
                <c:ptCount val="7"/>
                <c:pt idx="0">
                  <c:v>0.46182686186131355</c:v>
                </c:pt>
                <c:pt idx="1">
                  <c:v>0.45108699164479726</c:v>
                </c:pt>
                <c:pt idx="2">
                  <c:v>0.42179119335924931</c:v>
                </c:pt>
                <c:pt idx="3">
                  <c:v>0.42840071760819781</c:v>
                </c:pt>
                <c:pt idx="4">
                  <c:v>0.42018253093617303</c:v>
                </c:pt>
                <c:pt idx="5">
                  <c:v>0.42012118435803497</c:v>
                </c:pt>
                <c:pt idx="6">
                  <c:v>0.40955253061302399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19232"/>
        <c:axId val="183129216"/>
      </c:barChart>
      <c:catAx>
        <c:axId val="1831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129216"/>
        <c:crosses val="autoZero"/>
        <c:auto val="1"/>
        <c:lblAlgn val="ctr"/>
        <c:lblOffset val="100"/>
        <c:noMultiLvlLbl val="0"/>
      </c:catAx>
      <c:valAx>
        <c:axId val="1831292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83119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55847980834457"/>
          <c:y val="0.88303402828997413"/>
          <c:w val="0.62486460184843307"/>
          <c:h val="0.1062077190425199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155712"/>
        <c:axId val="183202560"/>
      </c:barChart>
      <c:catAx>
        <c:axId val="1831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202560"/>
        <c:crosses val="autoZero"/>
        <c:auto val="1"/>
        <c:lblAlgn val="ctr"/>
        <c:lblOffset val="100"/>
        <c:noMultiLvlLbl val="0"/>
      </c:catAx>
      <c:valAx>
        <c:axId val="18320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3155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770055504536427E-2"/>
          <c:y val="4.7852085333592746E-2"/>
          <c:w val="0.98388721217686936"/>
          <c:h val="0.84316847256623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'20G PUB PIB'!$B$8</c:f>
              <c:strCache>
                <c:ptCount val="1"/>
                <c:pt idx="0">
                  <c:v>Gasto de consumo final público/PIB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'20G PUB PIB'!$C$5:$I$5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'20G PUB PIB'!$C$8:$I$8</c:f>
              <c:numCache>
                <c:formatCode>0.00%</c:formatCode>
                <c:ptCount val="7"/>
                <c:pt idx="0">
                  <c:v>3.9899999999999998E-2</c:v>
                </c:pt>
                <c:pt idx="1">
                  <c:v>4.07E-2</c:v>
                </c:pt>
                <c:pt idx="2">
                  <c:v>4.48E-2</c:v>
                </c:pt>
                <c:pt idx="3">
                  <c:v>4.5499999999999999E-2</c:v>
                </c:pt>
                <c:pt idx="4">
                  <c:v>4.4600000000000001E-2</c:v>
                </c:pt>
                <c:pt idx="5">
                  <c:v>4.2900000000000001E-2</c:v>
                </c:pt>
                <c:pt idx="6">
                  <c:v>4.2999999999999997E-2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59776"/>
        <c:axId val="182473856"/>
      </c:barChart>
      <c:catAx>
        <c:axId val="1824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473856"/>
        <c:crosses val="autoZero"/>
        <c:auto val="1"/>
        <c:lblAlgn val="ctr"/>
        <c:lblOffset val="100"/>
        <c:noMultiLvlLbl val="0"/>
      </c:catAx>
      <c:valAx>
        <c:axId val="182473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82459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938816"/>
        <c:axId val="159948800"/>
      </c:barChart>
      <c:catAx>
        <c:axId val="15993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948800"/>
        <c:crosses val="autoZero"/>
        <c:auto val="1"/>
        <c:lblAlgn val="ctr"/>
        <c:lblOffset val="100"/>
        <c:noMultiLvlLbl val="0"/>
      </c:catAx>
      <c:valAx>
        <c:axId val="159948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993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21145267486498E-2"/>
          <c:y val="6.8938461196824979E-2"/>
          <c:w val="0.97371565360768642"/>
          <c:h val="0.77405949828394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'21G PRIV PIB'!$B$8</c:f>
              <c:strCache>
                <c:ptCount val="1"/>
                <c:pt idx="0">
                  <c:v>Gasto de consumo final privado/PIB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'21G PRIV PIB'!$C$5:$I$5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'21G PRIV PIB'!$C$8:$I$8</c:f>
              <c:numCache>
                <c:formatCode>0.00%</c:formatCode>
                <c:ptCount val="7"/>
                <c:pt idx="0">
                  <c:v>3.4200000000000001E-2</c:v>
                </c:pt>
                <c:pt idx="1">
                  <c:v>3.3500000000000002E-2</c:v>
                </c:pt>
                <c:pt idx="2">
                  <c:v>3.27E-2</c:v>
                </c:pt>
                <c:pt idx="3">
                  <c:v>3.4099999999999998E-2</c:v>
                </c:pt>
                <c:pt idx="4">
                  <c:v>3.2300000000000002E-2</c:v>
                </c:pt>
                <c:pt idx="5">
                  <c:v>3.1099999999999999E-2</c:v>
                </c:pt>
                <c:pt idx="6">
                  <c:v>2.9899999999999999E-2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2736"/>
        <c:axId val="159977856"/>
      </c:barChart>
      <c:catAx>
        <c:axId val="1825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977856"/>
        <c:crosses val="autoZero"/>
        <c:auto val="1"/>
        <c:lblAlgn val="ctr"/>
        <c:lblOffset val="100"/>
        <c:noMultiLvlLbl val="0"/>
      </c:catAx>
      <c:valAx>
        <c:axId val="159977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8253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867456"/>
        <c:axId val="182868992"/>
      </c:barChart>
      <c:catAx>
        <c:axId val="18286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868992"/>
        <c:crosses val="autoZero"/>
        <c:auto val="1"/>
        <c:lblAlgn val="ctr"/>
        <c:lblOffset val="100"/>
        <c:noMultiLvlLbl val="0"/>
      </c:catAx>
      <c:valAx>
        <c:axId val="182868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2867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'22GT POR ALUM'!$B$8</c:f>
              <c:strCache>
                <c:ptCount val="1"/>
                <c:pt idx="0">
                  <c:v>Gasto de consumo final total / Número de alumnos totales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'22GT POR ALUM'!$C$5:$I$5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'22GT POR ALUM'!$C$8:$I$8</c:f>
              <c:numCache>
                <c:formatCode>#,##0.00</c:formatCode>
                <c:ptCount val="7"/>
                <c:pt idx="0">
                  <c:v>623.03238017597073</c:v>
                </c:pt>
                <c:pt idx="1">
                  <c:v>724.62598821998608</c:v>
                </c:pt>
                <c:pt idx="2">
                  <c:v>767.79481086454098</c:v>
                </c:pt>
                <c:pt idx="3">
                  <c:v>828.04475280144868</c:v>
                </c:pt>
                <c:pt idx="4">
                  <c:v>906.54127997040041</c:v>
                </c:pt>
                <c:pt idx="5">
                  <c:v>954.96810478065345</c:v>
                </c:pt>
                <c:pt idx="6">
                  <c:v>1037.0792822274905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002624"/>
        <c:axId val="183004160"/>
      </c:barChart>
      <c:catAx>
        <c:axId val="18300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004160"/>
        <c:crosses val="autoZero"/>
        <c:auto val="1"/>
        <c:lblAlgn val="ctr"/>
        <c:lblOffset val="100"/>
        <c:noMultiLvlLbl val="0"/>
      </c:catAx>
      <c:valAx>
        <c:axId val="183004160"/>
        <c:scaling>
          <c:orientation val="minMax"/>
          <c:min val="0"/>
        </c:scaling>
        <c:delete val="1"/>
        <c:axPos val="l"/>
        <c:numFmt formatCode="#,##0.00" sourceLinked="1"/>
        <c:majorTickMark val="out"/>
        <c:minorTickMark val="none"/>
        <c:tickLblPos val="nextTo"/>
        <c:crossAx val="183002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096064"/>
        <c:axId val="183097600"/>
      </c:barChart>
      <c:catAx>
        <c:axId val="1830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097600"/>
        <c:crosses val="autoZero"/>
        <c:auto val="1"/>
        <c:lblAlgn val="ctr"/>
        <c:lblOffset val="100"/>
        <c:noMultiLvlLbl val="0"/>
      </c:catAx>
      <c:valAx>
        <c:axId val="183097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3096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54858341596498E-3"/>
          <c:y val="0.10134572651533526"/>
          <c:w val="0.99154449267154332"/>
          <c:h val="0.77164437337812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'23G PUB POR ALUM'!$B$8</c:f>
              <c:strCache>
                <c:ptCount val="1"/>
                <c:pt idx="0">
                  <c:v>Gasto de consumo final público / Número de alumnos del sector público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'23G PUB POR ALUM'!$C$5:$I$5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'23G PUB POR ALUM'!$C$8:$I$8</c:f>
              <c:numCache>
                <c:formatCode>#,##0.00</c:formatCode>
                <c:ptCount val="7"/>
                <c:pt idx="0">
                  <c:v>536.47694854580436</c:v>
                </c:pt>
                <c:pt idx="1">
                  <c:v>652.0758443161601</c:v>
                </c:pt>
                <c:pt idx="2">
                  <c:v>697.48589267394357</c:v>
                </c:pt>
                <c:pt idx="3">
                  <c:v>732.18766433602025</c:v>
                </c:pt>
                <c:pt idx="4">
                  <c:v>821.04674924334745</c:v>
                </c:pt>
                <c:pt idx="5">
                  <c:v>864.58557618415352</c:v>
                </c:pt>
                <c:pt idx="6">
                  <c:v>944.45184210067907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975872"/>
        <c:axId val="178977408"/>
      </c:barChart>
      <c:catAx>
        <c:axId val="1789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977408"/>
        <c:crosses val="autoZero"/>
        <c:auto val="1"/>
        <c:lblAlgn val="ctr"/>
        <c:lblOffset val="100"/>
        <c:noMultiLvlLbl val="0"/>
      </c:catAx>
      <c:valAx>
        <c:axId val="17897740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8975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840704"/>
        <c:axId val="183895168"/>
      </c:barChart>
      <c:catAx>
        <c:axId val="1828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895168"/>
        <c:crosses val="autoZero"/>
        <c:auto val="1"/>
        <c:lblAlgn val="ctr"/>
        <c:lblOffset val="100"/>
        <c:noMultiLvlLbl val="0"/>
      </c:catAx>
      <c:valAx>
        <c:axId val="183895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284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8.2992978100391371E-2"/>
          <c:w val="0.99834756931191049"/>
          <c:h val="0.77099500102991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'24G PRIV POR ALUM'!$B$8</c:f>
              <c:strCache>
                <c:ptCount val="1"/>
                <c:pt idx="0">
                  <c:v>Gasto de consumo final privado / Número de alumnos del sector privado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'24G PRIV POR ALUM'!$C$5:$I$5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'24G PRIV POR ALUM'!$C$8:$I$8</c:f>
              <c:numCache>
                <c:formatCode>#,##0.00</c:formatCode>
                <c:ptCount val="7"/>
                <c:pt idx="0">
                  <c:v>857.71489198604411</c:v>
                </c:pt>
                <c:pt idx="1">
                  <c:v>927.56922583903986</c:v>
                </c:pt>
                <c:pt idx="2">
                  <c:v>970.72510379940468</c:v>
                </c:pt>
                <c:pt idx="3">
                  <c:v>1109.4589876690468</c:v>
                </c:pt>
                <c:pt idx="4">
                  <c:v>1163.8414215986409</c:v>
                </c:pt>
                <c:pt idx="5">
                  <c:v>1234.3556439823924</c:v>
                </c:pt>
                <c:pt idx="6">
                  <c:v>1340.8423693498362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99520"/>
        <c:axId val="184301056"/>
      </c:barChart>
      <c:catAx>
        <c:axId val="1842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301056"/>
        <c:crosses val="autoZero"/>
        <c:auto val="1"/>
        <c:lblAlgn val="ctr"/>
        <c:lblOffset val="100"/>
        <c:noMultiLvlLbl val="0"/>
      </c:catAx>
      <c:valAx>
        <c:axId val="184301056"/>
        <c:scaling>
          <c:orientation val="minMax"/>
          <c:min val="0"/>
        </c:scaling>
        <c:delete val="1"/>
        <c:axPos val="l"/>
        <c:numFmt formatCode="#,##0.00" sourceLinked="1"/>
        <c:majorTickMark val="out"/>
        <c:minorTickMark val="none"/>
        <c:tickLblPos val="nextTo"/>
        <c:crossAx val="184299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339072"/>
        <c:axId val="184029568"/>
      </c:barChart>
      <c:catAx>
        <c:axId val="18433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29568"/>
        <c:crosses val="autoZero"/>
        <c:auto val="1"/>
        <c:lblAlgn val="ctr"/>
        <c:lblOffset val="100"/>
        <c:noMultiLvlLbl val="0"/>
      </c:catAx>
      <c:valAx>
        <c:axId val="184029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339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890225093455146E-2"/>
          <c:w val="1"/>
          <c:h val="0.80695240512605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'25G PUB POR ALUM-PIB'!$B$8</c:f>
              <c:strCache>
                <c:ptCount val="1"/>
                <c:pt idx="0">
                  <c:v>Gasto de consumo final público por alumno del sector público / PIB per cápita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'25G PUB POR ALUM-PIB'!$C$5:$I$5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'25G PUB POR ALUM-PIB'!$C$8:$I$8</c:f>
              <c:numCache>
                <c:formatCode>0.00%</c:formatCode>
                <c:ptCount val="7"/>
                <c:pt idx="0">
                  <c:v>0.14309639638453001</c:v>
                </c:pt>
                <c:pt idx="1">
                  <c:v>0.16593366409317697</c:v>
                </c:pt>
                <c:pt idx="2">
                  <c:v>0.1790507548602715</c:v>
                </c:pt>
                <c:pt idx="3">
                  <c:v>0.18775568735787751</c:v>
                </c:pt>
                <c:pt idx="4">
                  <c:v>0.20573558273320591</c:v>
                </c:pt>
                <c:pt idx="5">
                  <c:v>0.2084944393594271</c:v>
                </c:pt>
                <c:pt idx="6">
                  <c:v>0.22056765047621743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5504"/>
        <c:axId val="184087296"/>
      </c:barChart>
      <c:catAx>
        <c:axId val="1840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7296"/>
        <c:crosses val="autoZero"/>
        <c:auto val="1"/>
        <c:lblAlgn val="ctr"/>
        <c:lblOffset val="100"/>
        <c:noMultiLvlLbl val="0"/>
      </c:catAx>
      <c:valAx>
        <c:axId val="1840872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84085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158080"/>
        <c:axId val="184159616"/>
      </c:barChart>
      <c:catAx>
        <c:axId val="18415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159616"/>
        <c:crosses val="autoZero"/>
        <c:auto val="1"/>
        <c:lblAlgn val="ctr"/>
        <c:lblOffset val="100"/>
        <c:noMultiLvlLbl val="0"/>
      </c:catAx>
      <c:valAx>
        <c:axId val="18415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15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20643428114003E-3"/>
          <c:y val="5.0228328561582193E-2"/>
          <c:w val="0.99420793565718857"/>
          <c:h val="0.83538051823985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'26G PRIV POR ALUM-PIB'!$B$8</c:f>
              <c:strCache>
                <c:ptCount val="1"/>
                <c:pt idx="0">
                  <c:v>Gasto de consumo final privado por alumno del sector privado / PIB per cápita</c:v>
                </c:pt>
              </c:strCache>
            </c:strRef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'26G PRIV POR ALUM-PIB'!$C$5:$I$5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2012sd</c:v>
                </c:pt>
                <c:pt idx="6">
                  <c:v>2013sd</c:v>
                </c:pt>
              </c:strCache>
            </c:strRef>
          </c:cat>
          <c:val>
            <c:numRef>
              <c:f>'26G PRIV POR ALUM-PIB'!$C$8:$I$8</c:f>
              <c:numCache>
                <c:formatCode>0.00%</c:formatCode>
                <c:ptCount val="7"/>
                <c:pt idx="0">
                  <c:v>0.22878133068203979</c:v>
                </c:pt>
                <c:pt idx="1">
                  <c:v>0.23603843277610742</c:v>
                </c:pt>
                <c:pt idx="2">
                  <c:v>0.24919366029149209</c:v>
                </c:pt>
                <c:pt idx="3">
                  <c:v>0.28449978737907161</c:v>
                </c:pt>
                <c:pt idx="4">
                  <c:v>0.29163210657895344</c:v>
                </c:pt>
                <c:pt idx="5">
                  <c:v>0.29766433196595171</c:v>
                </c:pt>
                <c:pt idx="6">
                  <c:v>0.31314084835564454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19904"/>
        <c:axId val="184688640"/>
      </c:barChart>
      <c:catAx>
        <c:axId val="1842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688640"/>
        <c:crosses val="autoZero"/>
        <c:auto val="1"/>
        <c:lblAlgn val="ctr"/>
        <c:lblOffset val="100"/>
        <c:noMultiLvlLbl val="0"/>
      </c:catAx>
      <c:valAx>
        <c:axId val="1846886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84219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718464"/>
        <c:axId val="184720000"/>
      </c:barChart>
      <c:catAx>
        <c:axId val="18471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720000"/>
        <c:crosses val="autoZero"/>
        <c:auto val="1"/>
        <c:lblAlgn val="ctr"/>
        <c:lblOffset val="100"/>
        <c:noMultiLvlLbl val="0"/>
      </c:catAx>
      <c:valAx>
        <c:axId val="18472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718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477952"/>
        <c:axId val="184496128"/>
      </c:barChart>
      <c:catAx>
        <c:axId val="1844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496128"/>
        <c:crosses val="autoZero"/>
        <c:auto val="1"/>
        <c:lblAlgn val="ctr"/>
        <c:lblOffset val="100"/>
        <c:noMultiLvlLbl val="0"/>
      </c:catAx>
      <c:valAx>
        <c:axId val="18449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47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7159699892818867E-2"/>
          <c:w val="1"/>
          <c:h val="0.67394789477681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 TOTAL ALUM'!$B$6</c:f>
              <c:strCache>
                <c:ptCount val="1"/>
                <c:pt idx="0">
                  <c:v>Público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'27 TOTAL ALUM'!$C$5:$I$5</c:f>
              <c:strCache>
                <c:ptCount val="7"/>
                <c:pt idx="0">
                  <c:v>2007**</c:v>
                </c:pt>
                <c:pt idx="1">
                  <c:v>2008**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strCache>
            </c:strRef>
          </c:cat>
          <c:val>
            <c:numRef>
              <c:f>'27 TOTAL ALUM'!$C$6:$I$6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'27 TOTAL ALUM'!$B$7</c:f>
              <c:strCache>
                <c:ptCount val="1"/>
                <c:pt idx="0">
                  <c:v>Privado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624434389140271E-2"/>
                  <c:y val="-4.2872454448017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099547511312219E-2"/>
                  <c:y val="4.2872454448017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0995475113122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161387631975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574660633484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574660633484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5580693815989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'27 TOTAL ALUM'!$C$5:$I$5</c:f>
              <c:strCache>
                <c:ptCount val="7"/>
                <c:pt idx="0">
                  <c:v>2007**</c:v>
                </c:pt>
                <c:pt idx="1">
                  <c:v>2008**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strCache>
            </c:strRef>
          </c:cat>
          <c:val>
            <c:numRef>
              <c:f>'27 TOTAL ALUM'!$C$7:$I$7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44640"/>
        <c:axId val="185021568"/>
      </c:barChart>
      <c:catAx>
        <c:axId val="18454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5021568"/>
        <c:crosses val="autoZero"/>
        <c:auto val="1"/>
        <c:lblAlgn val="ctr"/>
        <c:lblOffset val="100"/>
        <c:noMultiLvlLbl val="0"/>
      </c:catAx>
      <c:valAx>
        <c:axId val="185021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454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670478972933815"/>
          <c:y val="0.81690052409043723"/>
          <c:w val="0.25605539126613697"/>
          <c:h val="0.1550517760842595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059584"/>
        <c:axId val="185065472"/>
      </c:barChart>
      <c:catAx>
        <c:axId val="1850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065472"/>
        <c:crosses val="autoZero"/>
        <c:auto val="1"/>
        <c:lblAlgn val="ctr"/>
        <c:lblOffset val="100"/>
        <c:noMultiLvlLbl val="0"/>
      </c:catAx>
      <c:valAx>
        <c:axId val="18506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505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116864"/>
        <c:axId val="180122752"/>
      </c:barChart>
      <c:catAx>
        <c:axId val="18011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122752"/>
        <c:crosses val="autoZero"/>
        <c:auto val="1"/>
        <c:lblAlgn val="ctr"/>
        <c:lblOffset val="100"/>
        <c:noMultiLvlLbl val="0"/>
      </c:catAx>
      <c:valAx>
        <c:axId val="180122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011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'28 ALUM-PÚB'!$B$6</c:f>
              <c:strCache>
                <c:ptCount val="1"/>
                <c:pt idx="0">
                  <c:v>Primaria</c:v>
                </c:pt>
              </c:strCache>
            </c:strRef>
          </c:tx>
          <c:invertIfNegative val="0"/>
          <c:dLbls>
            <c:delete val="1"/>
          </c:dLbls>
          <c:cat>
            <c:strRef>
              <c:f>'28 ALUM-PÚB'!$C$5:$I$5</c:f>
              <c:strCache>
                <c:ptCount val="7"/>
                <c:pt idx="0">
                  <c:v>2007*</c:v>
                </c:pt>
                <c:pt idx="1">
                  <c:v>2008*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strCache>
            </c:strRef>
          </c:cat>
          <c:val>
            <c:numRef>
              <c:f>'28 ALUM-PÚB'!$C$6:$I$6</c:f>
              <c:numCache>
                <c:formatCode>#,##0</c:formatCode>
                <c:ptCount val="7"/>
                <c:pt idx="0">
                  <c:v>1627932</c:v>
                </c:pt>
                <c:pt idx="1">
                  <c:v>1632510</c:v>
                </c:pt>
                <c:pt idx="2">
                  <c:v>1637102</c:v>
                </c:pt>
                <c:pt idx="3">
                  <c:v>1657309</c:v>
                </c:pt>
                <c:pt idx="4">
                  <c:v>1682586</c:v>
                </c:pt>
                <c:pt idx="5">
                  <c:v>1656203</c:v>
                </c:pt>
                <c:pt idx="6">
                  <c:v>1655102</c:v>
                </c:pt>
              </c:numCache>
            </c:numRef>
          </c:val>
        </c:ser>
        <c:ser>
          <c:idx val="2"/>
          <c:order val="1"/>
          <c:tx>
            <c:strRef>
              <c:f>'28 ALUM-PÚB'!$B$7</c:f>
              <c:strCache>
                <c:ptCount val="1"/>
                <c:pt idx="0">
                  <c:v>Secundaria</c:v>
                </c:pt>
              </c:strCache>
            </c:strRef>
          </c:tx>
          <c:invertIfNegative val="0"/>
          <c:dLbls>
            <c:delete val="1"/>
          </c:dLbls>
          <c:cat>
            <c:strRef>
              <c:f>'28 ALUM-PÚB'!$C$5:$I$5</c:f>
              <c:strCache>
                <c:ptCount val="7"/>
                <c:pt idx="0">
                  <c:v>2007*</c:v>
                </c:pt>
                <c:pt idx="1">
                  <c:v>2008*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strCache>
            </c:strRef>
          </c:cat>
          <c:val>
            <c:numRef>
              <c:f>'28 ALUM-PÚB'!$C$7:$I$7</c:f>
              <c:numCache>
                <c:formatCode>#,##0</c:formatCode>
                <c:ptCount val="7"/>
                <c:pt idx="0">
                  <c:v>1076326.8959901121</c:v>
                </c:pt>
                <c:pt idx="1">
                  <c:v>1136732.8851212643</c:v>
                </c:pt>
                <c:pt idx="2">
                  <c:v>1200529</c:v>
                </c:pt>
                <c:pt idx="3">
                  <c:v>1265247</c:v>
                </c:pt>
                <c:pt idx="4">
                  <c:v>1339063</c:v>
                </c:pt>
                <c:pt idx="5">
                  <c:v>1412506</c:v>
                </c:pt>
                <c:pt idx="6">
                  <c:v>1493575</c:v>
                </c:pt>
              </c:numCache>
            </c:numRef>
          </c:val>
        </c:ser>
        <c:ser>
          <c:idx val="3"/>
          <c:order val="2"/>
          <c:tx>
            <c:strRef>
              <c:f>'28 ALUM-PÚB'!$B$8</c:f>
              <c:strCache>
                <c:ptCount val="1"/>
                <c:pt idx="0">
                  <c:v>Superior**</c:v>
                </c:pt>
              </c:strCache>
            </c:strRef>
          </c:tx>
          <c:invertIfNegative val="0"/>
          <c:dLbls>
            <c:delete val="1"/>
          </c:dLbls>
          <c:cat>
            <c:strRef>
              <c:f>'28 ALUM-PÚB'!$C$5:$I$5</c:f>
              <c:strCache>
                <c:ptCount val="7"/>
                <c:pt idx="0">
                  <c:v>2007*</c:v>
                </c:pt>
                <c:pt idx="1">
                  <c:v>2008*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strCache>
            </c:strRef>
          </c:cat>
          <c:val>
            <c:numRef>
              <c:f>'28 ALUM-PÚB'!$C$8:$I$8</c:f>
              <c:numCache>
                <c:formatCode>#,##0</c:formatCode>
                <c:ptCount val="7"/>
                <c:pt idx="0">
                  <c:v>312051</c:v>
                </c:pt>
                <c:pt idx="1">
                  <c:v>317384</c:v>
                </c:pt>
                <c:pt idx="2">
                  <c:v>322783</c:v>
                </c:pt>
                <c:pt idx="3">
                  <c:v>328250</c:v>
                </c:pt>
                <c:pt idx="4">
                  <c:v>333783</c:v>
                </c:pt>
                <c:pt idx="5">
                  <c:v>339383</c:v>
                </c:pt>
                <c:pt idx="6">
                  <c:v>345049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2666368"/>
        <c:axId val="182667904"/>
      </c:barChart>
      <c:catAx>
        <c:axId val="1826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2667904"/>
        <c:crosses val="autoZero"/>
        <c:auto val="1"/>
        <c:lblAlgn val="ctr"/>
        <c:lblOffset val="100"/>
        <c:noMultiLvlLbl val="0"/>
      </c:catAx>
      <c:valAx>
        <c:axId val="182667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2666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340913252588822"/>
          <c:y val="0.89003231943059702"/>
          <c:w val="0.57978908267406093"/>
          <c:h val="8.257041044490362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693888"/>
        <c:axId val="182695424"/>
      </c:barChart>
      <c:catAx>
        <c:axId val="1826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695424"/>
        <c:crosses val="autoZero"/>
        <c:auto val="1"/>
        <c:lblAlgn val="ctr"/>
        <c:lblOffset val="100"/>
        <c:noMultiLvlLbl val="0"/>
      </c:catAx>
      <c:valAx>
        <c:axId val="182695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2693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935552"/>
        <c:axId val="184937088"/>
      </c:barChart>
      <c:catAx>
        <c:axId val="1849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937088"/>
        <c:crosses val="autoZero"/>
        <c:auto val="1"/>
        <c:lblAlgn val="ctr"/>
        <c:lblOffset val="100"/>
        <c:noMultiLvlLbl val="0"/>
      </c:catAx>
      <c:valAx>
        <c:axId val="184937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935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494144"/>
        <c:axId val="185500032"/>
      </c:barChart>
      <c:catAx>
        <c:axId val="1854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500032"/>
        <c:crosses val="autoZero"/>
        <c:auto val="1"/>
        <c:lblAlgn val="ctr"/>
        <c:lblOffset val="100"/>
        <c:noMultiLvlLbl val="0"/>
      </c:catAx>
      <c:valAx>
        <c:axId val="185500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5494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577472"/>
        <c:axId val="185579008"/>
      </c:barChart>
      <c:catAx>
        <c:axId val="18557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579008"/>
        <c:crosses val="autoZero"/>
        <c:auto val="1"/>
        <c:lblAlgn val="ctr"/>
        <c:lblOffset val="100"/>
        <c:noMultiLvlLbl val="0"/>
      </c:catAx>
      <c:valAx>
        <c:axId val="185579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5577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59340677820416E-2"/>
          <c:y val="2.5191007919848508E-2"/>
          <c:w val="0.91142623779396326"/>
          <c:h val="0.805006803021802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'29 ALUM-PRIV'!$B$6</c:f>
              <c:strCache>
                <c:ptCount val="1"/>
                <c:pt idx="0">
                  <c:v>Primaria</c:v>
                </c:pt>
              </c:strCache>
            </c:strRef>
          </c:tx>
          <c:invertIfNegative val="0"/>
          <c:dLbls>
            <c:delete val="1"/>
          </c:dLbls>
          <c:cat>
            <c:strRef>
              <c:f>'29 ALUM-PRIV'!$C$5:$I$5</c:f>
              <c:strCache>
                <c:ptCount val="7"/>
                <c:pt idx="0">
                  <c:v>2007*</c:v>
                </c:pt>
                <c:pt idx="1">
                  <c:v>2008*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strCache>
            </c:strRef>
          </c:cat>
          <c:val>
            <c:numRef>
              <c:f>'29 ALUM-PRIV'!$C$6:$I$6</c:f>
              <c:numCache>
                <c:formatCode>#,##0</c:formatCode>
                <c:ptCount val="7"/>
                <c:pt idx="0">
                  <c:v>492578</c:v>
                </c:pt>
                <c:pt idx="1">
                  <c:v>478602</c:v>
                </c:pt>
                <c:pt idx="2">
                  <c:v>465022</c:v>
                </c:pt>
                <c:pt idx="3">
                  <c:v>462430</c:v>
                </c:pt>
                <c:pt idx="4">
                  <c:v>452039</c:v>
                </c:pt>
                <c:pt idx="5">
                  <c:v>439124</c:v>
                </c:pt>
                <c:pt idx="6">
                  <c:v>414146</c:v>
                </c:pt>
              </c:numCache>
            </c:numRef>
          </c:val>
        </c:ser>
        <c:ser>
          <c:idx val="2"/>
          <c:order val="1"/>
          <c:tx>
            <c:strRef>
              <c:f>'29 ALUM-PRIV'!$B$7</c:f>
              <c:strCache>
                <c:ptCount val="1"/>
                <c:pt idx="0">
                  <c:v>Secundaria</c:v>
                </c:pt>
              </c:strCache>
            </c:strRef>
          </c:tx>
          <c:invertIfNegative val="0"/>
          <c:dLbls>
            <c:delete val="1"/>
          </c:dLbls>
          <c:cat>
            <c:strRef>
              <c:f>'29 ALUM-PRIV'!$C$5:$I$5</c:f>
              <c:strCache>
                <c:ptCount val="7"/>
                <c:pt idx="0">
                  <c:v>2007*</c:v>
                </c:pt>
                <c:pt idx="1">
                  <c:v>2008*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strCache>
            </c:strRef>
          </c:cat>
          <c:val>
            <c:numRef>
              <c:f>'29 ALUM-PRIV'!$C$7:$I$7</c:f>
              <c:numCache>
                <c:formatCode>#,##0</c:formatCode>
                <c:ptCount val="7"/>
                <c:pt idx="0">
                  <c:v>365550</c:v>
                </c:pt>
                <c:pt idx="1">
                  <c:v>371187</c:v>
                </c:pt>
                <c:pt idx="2">
                  <c:v>376912</c:v>
                </c:pt>
                <c:pt idx="3">
                  <c:v>393516</c:v>
                </c:pt>
                <c:pt idx="4">
                  <c:v>414605</c:v>
                </c:pt>
                <c:pt idx="5">
                  <c:v>414636</c:v>
                </c:pt>
                <c:pt idx="6">
                  <c:v>399697</c:v>
                </c:pt>
              </c:numCache>
            </c:numRef>
          </c:val>
        </c:ser>
        <c:ser>
          <c:idx val="3"/>
          <c:order val="2"/>
          <c:tx>
            <c:strRef>
              <c:f>'29 ALUM-PRIV'!$B$8</c:f>
              <c:strCache>
                <c:ptCount val="1"/>
                <c:pt idx="0">
                  <c:v>Superior**</c:v>
                </c:pt>
              </c:strCache>
            </c:strRef>
          </c:tx>
          <c:invertIfNegative val="0"/>
          <c:dLbls>
            <c:delete val="1"/>
          </c:dLbls>
          <c:cat>
            <c:strRef>
              <c:f>'29 ALUM-PRIV'!$C$5:$I$5</c:f>
              <c:strCache>
                <c:ptCount val="7"/>
                <c:pt idx="0">
                  <c:v>2007*</c:v>
                </c:pt>
                <c:pt idx="1">
                  <c:v>2008*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strCache>
            </c:strRef>
          </c:cat>
          <c:val>
            <c:numRef>
              <c:f>'29 ALUM-PRIV'!$C$8:$I$8</c:f>
              <c:numCache>
                <c:formatCode>#,##0</c:formatCode>
                <c:ptCount val="7"/>
                <c:pt idx="0">
                  <c:v>192773</c:v>
                </c:pt>
                <c:pt idx="1">
                  <c:v>200510</c:v>
                </c:pt>
                <c:pt idx="2">
                  <c:v>208519</c:v>
                </c:pt>
                <c:pt idx="3">
                  <c:v>216808</c:v>
                </c:pt>
                <c:pt idx="4">
                  <c:v>225387</c:v>
                </c:pt>
                <c:pt idx="5">
                  <c:v>234264</c:v>
                </c:pt>
                <c:pt idx="6">
                  <c:v>243450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5763328"/>
        <c:axId val="185764864"/>
      </c:barChart>
      <c:catAx>
        <c:axId val="18576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5764864"/>
        <c:crosses val="autoZero"/>
        <c:auto val="1"/>
        <c:lblAlgn val="ctr"/>
        <c:lblOffset val="100"/>
        <c:noMultiLvlLbl val="0"/>
      </c:catAx>
      <c:valAx>
        <c:axId val="185764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5763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190210973381219"/>
          <c:y val="0.89003231943059702"/>
          <c:w val="0.40356693747594302"/>
          <c:h val="8.257041044490362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811328"/>
        <c:axId val="185812864"/>
      </c:barChart>
      <c:catAx>
        <c:axId val="1858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812864"/>
        <c:crosses val="autoZero"/>
        <c:auto val="1"/>
        <c:lblAlgn val="ctr"/>
        <c:lblOffset val="100"/>
        <c:noMultiLvlLbl val="0"/>
      </c:catAx>
      <c:valAx>
        <c:axId val="185812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581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722752"/>
        <c:axId val="185724288"/>
      </c:barChart>
      <c:catAx>
        <c:axId val="1857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724288"/>
        <c:crosses val="autoZero"/>
        <c:auto val="1"/>
        <c:lblAlgn val="ctr"/>
        <c:lblOffset val="100"/>
        <c:noMultiLvlLbl val="0"/>
      </c:catAx>
      <c:valAx>
        <c:axId val="185724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5722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73853896627309E-2"/>
          <c:y val="0.14437417594186058"/>
          <c:w val="0.96405229220674538"/>
          <c:h val="0.62907573606679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 DOCEN-PÚB-PRIV'!$B$6</c:f>
              <c:strCache>
                <c:ptCount val="1"/>
                <c:pt idx="0">
                  <c:v>Público</c:v>
                </c:pt>
              </c:strCache>
            </c:strRef>
          </c:tx>
          <c:invertIfNegative val="0"/>
          <c:cat>
            <c:numRef>
              <c:f>'30 DOCEN-PÚB-PRIV'!$C$5:$G$5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'30 DOCEN-PÚB-PRIV'!$C$6:$G$6</c:f>
              <c:numCache>
                <c:formatCode>#,##0</c:formatCode>
                <c:ptCount val="5"/>
                <c:pt idx="0">
                  <c:v>153729</c:v>
                </c:pt>
                <c:pt idx="1">
                  <c:v>165939</c:v>
                </c:pt>
                <c:pt idx="2">
                  <c:v>169288</c:v>
                </c:pt>
                <c:pt idx="3">
                  <c:v>167243</c:v>
                </c:pt>
                <c:pt idx="4">
                  <c:v>162760</c:v>
                </c:pt>
              </c:numCache>
            </c:numRef>
          </c:val>
        </c:ser>
        <c:ser>
          <c:idx val="1"/>
          <c:order val="1"/>
          <c:tx>
            <c:strRef>
              <c:f>'30 DOCEN-PÚB-PRIV'!$B$7</c:f>
              <c:strCache>
                <c:ptCount val="1"/>
                <c:pt idx="0">
                  <c:v>Privado</c:v>
                </c:pt>
              </c:strCache>
            </c:strRef>
          </c:tx>
          <c:invertIfNegative val="0"/>
          <c:cat>
            <c:numRef>
              <c:f>'30 DOCEN-PÚB-PRIV'!$C$5:$G$5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'30 DOCEN-PÚB-PRIV'!$C$7:$G$7</c:f>
              <c:numCache>
                <c:formatCode>#,##0</c:formatCode>
                <c:ptCount val="5"/>
                <c:pt idx="0">
                  <c:v>70175</c:v>
                </c:pt>
                <c:pt idx="1">
                  <c:v>70864</c:v>
                </c:pt>
                <c:pt idx="2">
                  <c:v>69596</c:v>
                </c:pt>
                <c:pt idx="3">
                  <c:v>66614</c:v>
                </c:pt>
                <c:pt idx="4">
                  <c:v>62962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130944"/>
        <c:axId val="185193600"/>
      </c:barChart>
      <c:catAx>
        <c:axId val="1841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5193600"/>
        <c:crosses val="autoZero"/>
        <c:auto val="1"/>
        <c:lblAlgn val="ctr"/>
        <c:lblOffset val="100"/>
        <c:noMultiLvlLbl val="0"/>
      </c:catAx>
      <c:valAx>
        <c:axId val="1851936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4130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785672406763367"/>
          <c:y val="0.90123485993158348"/>
          <c:w val="0.17324067556473219"/>
          <c:h val="7.441530553621254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822976"/>
        <c:axId val="183824768"/>
      </c:barChart>
      <c:catAx>
        <c:axId val="1838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824768"/>
        <c:crosses val="autoZero"/>
        <c:auto val="1"/>
        <c:lblAlgn val="ctr"/>
        <c:lblOffset val="100"/>
        <c:noMultiLvlLbl val="0"/>
      </c:catAx>
      <c:valAx>
        <c:axId val="18382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382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73853896627309E-2"/>
          <c:y val="0.14437417594186058"/>
          <c:w val="0.96405229220674538"/>
          <c:h val="0.62907573606679501"/>
        </c:manualLayout>
      </c:layout>
      <c:lineChart>
        <c:grouping val="standard"/>
        <c:varyColors val="0"/>
        <c:ser>
          <c:idx val="0"/>
          <c:order val="0"/>
          <c:tx>
            <c:strRef>
              <c:f>'31 ALFABETISMO'!$B$6</c:f>
              <c:strCache>
                <c:ptCount val="1"/>
                <c:pt idx="0">
                  <c:v>Alfabetismo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'31 ALFABETISMO'!$C$5:$I$5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'31 ALFABETISMO'!$C$6:$I$6</c:f>
              <c:numCache>
                <c:formatCode>0.0%</c:formatCode>
                <c:ptCount val="7"/>
                <c:pt idx="0">
                  <c:v>0.92096790967011155</c:v>
                </c:pt>
                <c:pt idx="1">
                  <c:v>0.92390076849691072</c:v>
                </c:pt>
                <c:pt idx="2">
                  <c:v>0.9224974780538886</c:v>
                </c:pt>
                <c:pt idx="3">
                  <c:v>0.91854033699568682</c:v>
                </c:pt>
                <c:pt idx="4">
                  <c:v>0.91586892969215916</c:v>
                </c:pt>
                <c:pt idx="5">
                  <c:v>0.92064765995172759</c:v>
                </c:pt>
                <c:pt idx="6">
                  <c:v>0.93294639621532538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875072"/>
        <c:axId val="183878016"/>
      </c:lineChart>
      <c:catAx>
        <c:axId val="18387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3878016"/>
        <c:crosses val="autoZero"/>
        <c:auto val="1"/>
        <c:lblAlgn val="ctr"/>
        <c:lblOffset val="100"/>
        <c:noMultiLvlLbl val="0"/>
      </c:catAx>
      <c:valAx>
        <c:axId val="1838780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83875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8491279836773682"/>
          <c:y val="0.91003588613316433"/>
          <c:w val="0.13373690941281197"/>
          <c:h val="7.957283131784954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308480"/>
        <c:axId val="186310016"/>
      </c:barChart>
      <c:catAx>
        <c:axId val="1863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310016"/>
        <c:crosses val="autoZero"/>
        <c:auto val="1"/>
        <c:lblAlgn val="ctr"/>
        <c:lblOffset val="100"/>
        <c:noMultiLvlLbl val="0"/>
      </c:catAx>
      <c:valAx>
        <c:axId val="186310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630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73853896627309E-2"/>
          <c:y val="0.14437417594186058"/>
          <c:w val="0.96405229220674538"/>
          <c:h val="0.62907573606679501"/>
        </c:manualLayout>
      </c:layout>
      <c:lineChart>
        <c:grouping val="standard"/>
        <c:varyColors val="0"/>
        <c:ser>
          <c:idx val="0"/>
          <c:order val="0"/>
          <c:tx>
            <c:strRef>
              <c:f>'32 ESCOLARIDADSEX'!$B$6</c:f>
              <c:strCache>
                <c:ptCount val="1"/>
                <c:pt idx="0">
                  <c:v>Hombre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'32 ESCOLARIDADSEX'!$C$5:$I$5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'32 ESCOLARIDADSEX'!$C$6:$I$6</c:f>
              <c:numCache>
                <c:formatCode>0.0</c:formatCode>
                <c:ptCount val="7"/>
                <c:pt idx="0">
                  <c:v>9.3000000000000007</c:v>
                </c:pt>
                <c:pt idx="1">
                  <c:v>9.3000000000000007</c:v>
                </c:pt>
                <c:pt idx="2">
                  <c:v>9.4</c:v>
                </c:pt>
                <c:pt idx="3">
                  <c:v>9.5</c:v>
                </c:pt>
                <c:pt idx="4">
                  <c:v>9.5</c:v>
                </c:pt>
                <c:pt idx="5">
                  <c:v>9.6999999999999993</c:v>
                </c:pt>
                <c:pt idx="6">
                  <c:v>9.9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'32 ESCOLARIDADSEX'!$B$7</c:f>
              <c:strCache>
                <c:ptCount val="1"/>
                <c:pt idx="0">
                  <c:v>Mujer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'32 ESCOLARIDADSEX'!$C$5:$I$5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'32 ESCOLARIDADSEX'!$C$7:$I$7</c:f>
              <c:numCache>
                <c:formatCode>0.0</c:formatCode>
                <c:ptCount val="7"/>
                <c:pt idx="0">
                  <c:v>8.9</c:v>
                </c:pt>
                <c:pt idx="1">
                  <c:v>9</c:v>
                </c:pt>
                <c:pt idx="2">
                  <c:v>9</c:v>
                </c:pt>
                <c:pt idx="3">
                  <c:v>9.1</c:v>
                </c:pt>
                <c:pt idx="4">
                  <c:v>9.1999999999999993</c:v>
                </c:pt>
                <c:pt idx="5">
                  <c:v>9.4</c:v>
                </c:pt>
                <c:pt idx="6">
                  <c:v>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'32 ESCOLARIDADSEX'!$B$8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-4.276440875559178E-2"/>
                  <c:y val="-1.7601772373741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491525888461859E-2"/>
                  <c:y val="-3.08031016540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964105315895013E-2"/>
                  <c:y val="-2.6402658560611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964105315895013E-2"/>
                  <c:y val="-3.08031016540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745702814297359E-2"/>
                  <c:y val="1.3201329280305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32760375239648E-2"/>
                  <c:y val="-3.5203544747482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5819009380991199E-3"/>
                  <c:y val="-2.6402658560611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'32 ESCOLARIDADSEX'!$C$8:$I$8</c:f>
              <c:numCache>
                <c:formatCode>0.0</c:formatCode>
                <c:ptCount val="7"/>
                <c:pt idx="0">
                  <c:v>9.1</c:v>
                </c:pt>
                <c:pt idx="1">
                  <c:v>9.1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9.4</c:v>
                </c:pt>
                <c:pt idx="5">
                  <c:v>9.5</c:v>
                </c:pt>
                <c:pt idx="6">
                  <c:v>9.6999999999999993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380672"/>
        <c:axId val="186382208"/>
      </c:lineChart>
      <c:catAx>
        <c:axId val="18638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6382208"/>
        <c:crosses val="autoZero"/>
        <c:auto val="1"/>
        <c:lblAlgn val="ctr"/>
        <c:lblOffset val="100"/>
        <c:noMultiLvlLbl val="0"/>
      </c:catAx>
      <c:valAx>
        <c:axId val="1863822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6380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99643645961685"/>
          <c:y val="0.91003588613316433"/>
          <c:w val="0.35898327978963179"/>
          <c:h val="7.957283131784954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4670722977831E-2"/>
          <c:y val="5.2774890587226495E-2"/>
          <c:w val="0.87615336435218338"/>
          <c:h val="0.6998019659677898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'13GCF-PIB'!#REF!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'13GCF-PIB'!#REF!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933184"/>
        <c:axId val="185689216"/>
      </c:barChart>
      <c:catAx>
        <c:axId val="18593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689216"/>
        <c:crosses val="autoZero"/>
        <c:auto val="1"/>
        <c:lblAlgn val="ctr"/>
        <c:lblOffset val="100"/>
        <c:noMultiLvlLbl val="0"/>
      </c:catAx>
      <c:valAx>
        <c:axId val="185689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593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50459317585316E-2"/>
          <c:y val="0.82719730685838189"/>
          <c:w val="0.88388287401574794"/>
          <c:h val="0.15843927117805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4654076184998"/>
          <c:y val="8.8188960387134974E-2"/>
          <c:w val="0.27896072259567811"/>
          <c:h val="0.7641306145303263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'14GCFHE-GCFHT'!#¡REF!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'14GCFHE-GCFHT'!#¡REF!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2157189052503367"/>
          <c:y val="0.86586052233046884"/>
          <c:w val="0.77535125259405646"/>
          <c:h val="8.3283408667598924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73853896627309E-2"/>
          <c:y val="0.14437417594186058"/>
          <c:w val="0.96405229220674538"/>
          <c:h val="0.62907573606679501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'33 ESPERANZVIDA'!$C$5:$I$5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'33 ESPERANZVIDA'!$C$6:$I$6</c:f>
              <c:numCache>
                <c:formatCode>0.0</c:formatCode>
                <c:ptCount val="7"/>
                <c:pt idx="0">
                  <c:v>13.6</c:v>
                </c:pt>
                <c:pt idx="1">
                  <c:v>13.8</c:v>
                </c:pt>
                <c:pt idx="2">
                  <c:v>14</c:v>
                </c:pt>
                <c:pt idx="3">
                  <c:v>14.3</c:v>
                </c:pt>
                <c:pt idx="4">
                  <c:v>14.5</c:v>
                </c:pt>
                <c:pt idx="5">
                  <c:v>14.5</c:v>
                </c:pt>
                <c:pt idx="6">
                  <c:v>14.5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5968896"/>
        <c:axId val="186410112"/>
      </c:lineChart>
      <c:catAx>
        <c:axId val="18596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6410112"/>
        <c:crosses val="autoZero"/>
        <c:auto val="1"/>
        <c:lblAlgn val="ctr"/>
        <c:lblOffset val="100"/>
        <c:noMultiLvlLbl val="0"/>
      </c:catAx>
      <c:valAx>
        <c:axId val="18641011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5968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4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6.png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8.png"/><Relationship Id="rId1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image" Target="../media/image1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image" Target="../media/image1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image" Target="../media/image1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4" Type="http://schemas.openxmlformats.org/officeDocument/2006/relationships/image" Target="../media/image1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4" Type="http://schemas.openxmlformats.org/officeDocument/2006/relationships/image" Target="../media/image1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image" Target="../media/image10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image" Target="../media/image15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image" Target="../media/image10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4" Type="http://schemas.openxmlformats.org/officeDocument/2006/relationships/image" Target="../media/image1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image" Target="../media/image15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image" Target="../media/image15.png"/><Relationship Id="rId7" Type="http://schemas.openxmlformats.org/officeDocument/2006/relationships/chart" Target="../charts/chart81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4" Type="http://schemas.openxmlformats.org/officeDocument/2006/relationships/chart" Target="../charts/chart78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5.xml"/><Relationship Id="rId7" Type="http://schemas.openxmlformats.org/officeDocument/2006/relationships/chart" Target="../charts/chart88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image" Target="../media/image15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image" Target="../media/image15.png"/><Relationship Id="rId7" Type="http://schemas.openxmlformats.org/officeDocument/2006/relationships/chart" Target="../charts/chart95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4.xml"/><Relationship Id="rId5" Type="http://schemas.openxmlformats.org/officeDocument/2006/relationships/chart" Target="../charts/chart93.xml"/><Relationship Id="rId4" Type="http://schemas.openxmlformats.org/officeDocument/2006/relationships/chart" Target="../charts/chart9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4" Type="http://schemas.openxmlformats.org/officeDocument/2006/relationships/image" Target="../media/image15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image" Target="../media/image15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4" Type="http://schemas.openxmlformats.org/officeDocument/2006/relationships/image" Target="../media/image15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4" Type="http://schemas.openxmlformats.org/officeDocument/2006/relationships/image" Target="../media/image1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6701116</xdr:colOff>
      <xdr:row>7</xdr:row>
      <xdr:rowOff>67235</xdr:rowOff>
    </xdr:from>
    <xdr:to>
      <xdr:col>15</xdr:col>
      <xdr:colOff>10499910</xdr:colOff>
      <xdr:row>27</xdr:row>
      <xdr:rowOff>84065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43068" t="24972" r="33589" b="33202"/>
        <a:stretch/>
      </xdr:blipFill>
      <xdr:spPr>
        <a:xfrm>
          <a:off x="23095322" y="1400735"/>
          <a:ext cx="3798794" cy="3826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</xdr:rowOff>
    </xdr:from>
    <xdr:to>
      <xdr:col>1</xdr:col>
      <xdr:colOff>8001001</xdr:colOff>
      <xdr:row>1</xdr:row>
      <xdr:rowOff>9525</xdr:rowOff>
    </xdr:to>
    <xdr:pic>
      <xdr:nvPicPr>
        <xdr:cNvPr id="3" name="2 Imagen" descr="Macintosh HD:Users:censos2010:Desktop:IMAGEN 2015 - 2016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52400" y="1"/>
          <a:ext cx="7991476" cy="676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154079</xdr:colOff>
      <xdr:row>26</xdr:row>
      <xdr:rowOff>165285</xdr:rowOff>
    </xdr:from>
    <xdr:to>
      <xdr:col>9</xdr:col>
      <xdr:colOff>133350</xdr:colOff>
      <xdr:row>37</xdr:row>
      <xdr:rowOff>70035</xdr:rowOff>
    </xdr:to>
    <xdr:graphicFrame macro="">
      <xdr:nvGraphicFramePr>
        <xdr:cNvPr id="717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86284</xdr:colOff>
      <xdr:row>12</xdr:row>
      <xdr:rowOff>113181</xdr:rowOff>
    </xdr:from>
    <xdr:to>
      <xdr:col>9</xdr:col>
      <xdr:colOff>38100</xdr:colOff>
      <xdr:row>23</xdr:row>
      <xdr:rowOff>228600</xdr:rowOff>
    </xdr:to>
    <xdr:graphicFrame macro="">
      <xdr:nvGraphicFramePr>
        <xdr:cNvPr id="717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16247</xdr:colOff>
      <xdr:row>39</xdr:row>
      <xdr:rowOff>203666</xdr:rowOff>
    </xdr:from>
    <xdr:to>
      <xdr:col>9</xdr:col>
      <xdr:colOff>47624</xdr:colOff>
      <xdr:row>49</xdr:row>
      <xdr:rowOff>103654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9524</xdr:colOff>
      <xdr:row>0</xdr:row>
      <xdr:rowOff>0</xdr:rowOff>
    </xdr:from>
    <xdr:to>
      <xdr:col>9</xdr:col>
      <xdr:colOff>9524</xdr:colOff>
      <xdr:row>0</xdr:row>
      <xdr:rowOff>672352</xdr:rowOff>
    </xdr:to>
    <xdr:pic>
      <xdr:nvPicPr>
        <xdr:cNvPr id="6" name="5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200024" y="0"/>
          <a:ext cx="9572625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26</xdr:row>
      <xdr:rowOff>0</xdr:rowOff>
    </xdr:from>
    <xdr:to>
      <xdr:col>5</xdr:col>
      <xdr:colOff>28575</xdr:colOff>
      <xdr:row>26</xdr:row>
      <xdr:rowOff>0</xdr:rowOff>
    </xdr:to>
    <xdr:graphicFrame macro="">
      <xdr:nvGraphicFramePr>
        <xdr:cNvPr id="921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190498</xdr:colOff>
      <xdr:row>0</xdr:row>
      <xdr:rowOff>0</xdr:rowOff>
    </xdr:from>
    <xdr:to>
      <xdr:col>9</xdr:col>
      <xdr:colOff>19050</xdr:colOff>
      <xdr:row>1</xdr:row>
      <xdr:rowOff>9524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498" y="0"/>
          <a:ext cx="9696452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15</xdr:row>
      <xdr:rowOff>85724</xdr:rowOff>
    </xdr:from>
    <xdr:to>
      <xdr:col>8</xdr:col>
      <xdr:colOff>866985</xdr:colOff>
      <xdr:row>26</xdr:row>
      <xdr:rowOff>57150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28</xdr:row>
      <xdr:rowOff>128587</xdr:rowOff>
    </xdr:from>
    <xdr:to>
      <xdr:col>8</xdr:col>
      <xdr:colOff>857250</xdr:colOff>
      <xdr:row>43</xdr:row>
      <xdr:rowOff>14287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16330</xdr:colOff>
      <xdr:row>14</xdr:row>
      <xdr:rowOff>77561</xdr:rowOff>
    </xdr:from>
    <xdr:to>
      <xdr:col>9</xdr:col>
      <xdr:colOff>66675</xdr:colOff>
      <xdr:row>24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23134</xdr:colOff>
      <xdr:row>0</xdr:row>
      <xdr:rowOff>738867</xdr:rowOff>
    </xdr:to>
    <xdr:pic>
      <xdr:nvPicPr>
        <xdr:cNvPr id="3" name="2 Imagen" descr="Macintosh HD:Users:censos2010:Desktop:IMAGEN 2015 - 2016-01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9696452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161924</xdr:colOff>
      <xdr:row>27</xdr:row>
      <xdr:rowOff>185737</xdr:rowOff>
    </xdr:from>
    <xdr:to>
      <xdr:col>9</xdr:col>
      <xdr:colOff>504825</xdr:colOff>
      <xdr:row>42</xdr:row>
      <xdr:rowOff>71437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22</xdr:row>
      <xdr:rowOff>0</xdr:rowOff>
    </xdr:from>
    <xdr:to>
      <xdr:col>5</xdr:col>
      <xdr:colOff>28575</xdr:colOff>
      <xdr:row>22</xdr:row>
      <xdr:rowOff>0</xdr:rowOff>
    </xdr:to>
    <xdr:graphicFrame macro="">
      <xdr:nvGraphicFramePr>
        <xdr:cNvPr id="112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170326</xdr:colOff>
      <xdr:row>10</xdr:row>
      <xdr:rowOff>94971</xdr:rowOff>
    </xdr:from>
    <xdr:to>
      <xdr:col>9</xdr:col>
      <xdr:colOff>66674</xdr:colOff>
      <xdr:row>21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19049</xdr:colOff>
      <xdr:row>0</xdr:row>
      <xdr:rowOff>0</xdr:rowOff>
    </xdr:from>
    <xdr:to>
      <xdr:col>9</xdr:col>
      <xdr:colOff>9525</xdr:colOff>
      <xdr:row>0</xdr:row>
      <xdr:rowOff>838200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209549" y="0"/>
          <a:ext cx="10134601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76201</xdr:colOff>
      <xdr:row>25</xdr:row>
      <xdr:rowOff>33337</xdr:rowOff>
    </xdr:from>
    <xdr:to>
      <xdr:col>9</xdr:col>
      <xdr:colOff>257176</xdr:colOff>
      <xdr:row>45</xdr:row>
      <xdr:rowOff>161925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96609</xdr:colOff>
      <xdr:row>25</xdr:row>
      <xdr:rowOff>140153</xdr:rowOff>
    </xdr:from>
    <xdr:to>
      <xdr:col>9</xdr:col>
      <xdr:colOff>66675</xdr:colOff>
      <xdr:row>34</xdr:row>
      <xdr:rowOff>111577</xdr:rowOff>
    </xdr:to>
    <xdr:graphicFrame macro="">
      <xdr:nvGraphicFramePr>
        <xdr:cNvPr id="1638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12</xdr:row>
      <xdr:rowOff>161924</xdr:rowOff>
    </xdr:from>
    <xdr:to>
      <xdr:col>9</xdr:col>
      <xdr:colOff>47624</xdr:colOff>
      <xdr:row>23</xdr:row>
      <xdr:rowOff>171449</xdr:rowOff>
    </xdr:to>
    <xdr:graphicFrame macro="">
      <xdr:nvGraphicFramePr>
        <xdr:cNvPr id="1638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182333</xdr:colOff>
      <xdr:row>37</xdr:row>
      <xdr:rowOff>143554</xdr:rowOff>
    </xdr:from>
    <xdr:to>
      <xdr:col>9</xdr:col>
      <xdr:colOff>104774</xdr:colOff>
      <xdr:row>47</xdr:row>
      <xdr:rowOff>91167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9526</xdr:colOff>
      <xdr:row>0</xdr:row>
      <xdr:rowOff>809625</xdr:rowOff>
    </xdr:to>
    <xdr:pic>
      <xdr:nvPicPr>
        <xdr:cNvPr id="6" name="5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9534526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15</xdr:row>
      <xdr:rowOff>133349</xdr:rowOff>
    </xdr:from>
    <xdr:to>
      <xdr:col>8</xdr:col>
      <xdr:colOff>733425</xdr:colOff>
      <xdr:row>25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8</xdr:col>
      <xdr:colOff>904875</xdr:colOff>
      <xdr:row>0</xdr:row>
      <xdr:rowOff>828675</xdr:rowOff>
    </xdr:to>
    <xdr:pic>
      <xdr:nvPicPr>
        <xdr:cNvPr id="3" name="2 Imagen" descr="Macintosh HD:Users:censos2010:Desktop:IMAGEN 2015 - 2016-01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1009650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8</xdr:col>
      <xdr:colOff>857250</xdr:colOff>
      <xdr:row>42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24</xdr:row>
      <xdr:rowOff>0</xdr:rowOff>
    </xdr:from>
    <xdr:to>
      <xdr:col>5</xdr:col>
      <xdr:colOff>28575</xdr:colOff>
      <xdr:row>24</xdr:row>
      <xdr:rowOff>0</xdr:rowOff>
    </xdr:to>
    <xdr:graphicFrame macro="">
      <xdr:nvGraphicFramePr>
        <xdr:cNvPr id="1433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14</xdr:row>
      <xdr:rowOff>76200</xdr:rowOff>
    </xdr:from>
    <xdr:to>
      <xdr:col>9</xdr:col>
      <xdr:colOff>66676</xdr:colOff>
      <xdr:row>23</xdr:row>
      <xdr:rowOff>400050</xdr:rowOff>
    </xdr:to>
    <xdr:graphicFrame macro="">
      <xdr:nvGraphicFramePr>
        <xdr:cNvPr id="1433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190499</xdr:colOff>
      <xdr:row>0</xdr:row>
      <xdr:rowOff>0</xdr:rowOff>
    </xdr:from>
    <xdr:to>
      <xdr:col>9</xdr:col>
      <xdr:colOff>9525</xdr:colOff>
      <xdr:row>0</xdr:row>
      <xdr:rowOff>723900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499" y="0"/>
          <a:ext cx="9829801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133350</xdr:colOff>
      <xdr:row>25</xdr:row>
      <xdr:rowOff>66675</xdr:rowOff>
    </xdr:from>
    <xdr:to>
      <xdr:col>9</xdr:col>
      <xdr:colOff>38100</xdr:colOff>
      <xdr:row>39</xdr:row>
      <xdr:rowOff>142875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24</xdr:row>
      <xdr:rowOff>0</xdr:rowOff>
    </xdr:from>
    <xdr:to>
      <xdr:col>5</xdr:col>
      <xdr:colOff>28575</xdr:colOff>
      <xdr:row>24</xdr:row>
      <xdr:rowOff>0</xdr:rowOff>
    </xdr:to>
    <xdr:graphicFrame macro="">
      <xdr:nvGraphicFramePr>
        <xdr:cNvPr id="1331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125182</xdr:colOff>
      <xdr:row>10</xdr:row>
      <xdr:rowOff>85725</xdr:rowOff>
    </xdr:from>
    <xdr:to>
      <xdr:col>9</xdr:col>
      <xdr:colOff>123824</xdr:colOff>
      <xdr:row>23</xdr:row>
      <xdr:rowOff>136072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0</xdr:colOff>
      <xdr:row>0</xdr:row>
      <xdr:rowOff>876300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95535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25</xdr:row>
      <xdr:rowOff>90486</xdr:rowOff>
    </xdr:from>
    <xdr:to>
      <xdr:col>9</xdr:col>
      <xdr:colOff>352425</xdr:colOff>
      <xdr:row>43</xdr:row>
      <xdr:rowOff>171449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</xdr:row>
      <xdr:rowOff>161925</xdr:rowOff>
    </xdr:from>
    <xdr:to>
      <xdr:col>9</xdr:col>
      <xdr:colOff>9525</xdr:colOff>
      <xdr:row>22</xdr:row>
      <xdr:rowOff>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112940</xdr:colOff>
      <xdr:row>37</xdr:row>
      <xdr:rowOff>125865</xdr:rowOff>
    </xdr:from>
    <xdr:to>
      <xdr:col>9</xdr:col>
      <xdr:colOff>47625</xdr:colOff>
      <xdr:row>48</xdr:row>
      <xdr:rowOff>104775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190499</xdr:colOff>
      <xdr:row>0</xdr:row>
      <xdr:rowOff>0</xdr:rowOff>
    </xdr:from>
    <xdr:to>
      <xdr:col>9</xdr:col>
      <xdr:colOff>19049</xdr:colOff>
      <xdr:row>0</xdr:row>
      <xdr:rowOff>809625</xdr:rowOff>
    </xdr:to>
    <xdr:pic>
      <xdr:nvPicPr>
        <xdr:cNvPr id="10" name="9 Imagen" descr="Macintosh HD:Users:censos2010:Desktop:IMAGEN 2015 - 2016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499" y="0"/>
          <a:ext cx="9820275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114297</xdr:colOff>
      <xdr:row>24</xdr:row>
      <xdr:rowOff>142875</xdr:rowOff>
    </xdr:from>
    <xdr:to>
      <xdr:col>9</xdr:col>
      <xdr:colOff>114299</xdr:colOff>
      <xdr:row>35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27</xdr:row>
      <xdr:rowOff>0</xdr:rowOff>
    </xdr:from>
    <xdr:to>
      <xdr:col>5</xdr:col>
      <xdr:colOff>28575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171451</xdr:colOff>
      <xdr:row>15</xdr:row>
      <xdr:rowOff>104776</xdr:rowOff>
    </xdr:from>
    <xdr:to>
      <xdr:col>9</xdr:col>
      <xdr:colOff>66675</xdr:colOff>
      <xdr:row>26</xdr:row>
      <xdr:rowOff>114300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190499</xdr:colOff>
      <xdr:row>0</xdr:row>
      <xdr:rowOff>0</xdr:rowOff>
    </xdr:from>
    <xdr:to>
      <xdr:col>9</xdr:col>
      <xdr:colOff>9525</xdr:colOff>
      <xdr:row>0</xdr:row>
      <xdr:rowOff>733424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499" y="0"/>
          <a:ext cx="10868026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190499</xdr:colOff>
      <xdr:row>28</xdr:row>
      <xdr:rowOff>95250</xdr:rowOff>
    </xdr:from>
    <xdr:to>
      <xdr:col>9</xdr:col>
      <xdr:colOff>28574</xdr:colOff>
      <xdr:row>42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31915</xdr:colOff>
      <xdr:row>13</xdr:row>
      <xdr:rowOff>463754</xdr:rowOff>
    </xdr:from>
    <xdr:to>
      <xdr:col>9</xdr:col>
      <xdr:colOff>19050</xdr:colOff>
      <xdr:row>23</xdr:row>
      <xdr:rowOff>74468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0</xdr:colOff>
      <xdr:row>0</xdr:row>
      <xdr:rowOff>762000</xdr:rowOff>
    </xdr:to>
    <xdr:pic>
      <xdr:nvPicPr>
        <xdr:cNvPr id="3" name="2 Imagen" descr="Macintosh HD:Users:censos2010:Desktop:IMAGEN 2015 - 2016-01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9820275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</xdr:row>
      <xdr:rowOff>100012</xdr:rowOff>
    </xdr:from>
    <xdr:to>
      <xdr:col>9</xdr:col>
      <xdr:colOff>695325</xdr:colOff>
      <xdr:row>40</xdr:row>
      <xdr:rowOff>176212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23</xdr:row>
      <xdr:rowOff>0</xdr:rowOff>
    </xdr:from>
    <xdr:to>
      <xdr:col>5</xdr:col>
      <xdr:colOff>28575</xdr:colOff>
      <xdr:row>23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175531</xdr:colOff>
      <xdr:row>10</xdr:row>
      <xdr:rowOff>120422</xdr:rowOff>
    </xdr:from>
    <xdr:to>
      <xdr:col>9</xdr:col>
      <xdr:colOff>38100</xdr:colOff>
      <xdr:row>24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0</xdr:row>
      <xdr:rowOff>1</xdr:rowOff>
    </xdr:from>
    <xdr:to>
      <xdr:col>8</xdr:col>
      <xdr:colOff>876301</xdr:colOff>
      <xdr:row>0</xdr:row>
      <xdr:rowOff>723900</xdr:rowOff>
    </xdr:to>
    <xdr:pic>
      <xdr:nvPicPr>
        <xdr:cNvPr id="6" name="5 Imagen" descr="Macintosh HD:Users:censos2010:Desktop:IMAGEN 2015 - 2016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1" y="1"/>
          <a:ext cx="9258300" cy="7238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171452</xdr:colOff>
      <xdr:row>26</xdr:row>
      <xdr:rowOff>47625</xdr:rowOff>
    </xdr:from>
    <xdr:to>
      <xdr:col>9</xdr:col>
      <xdr:colOff>1</xdr:colOff>
      <xdr:row>40</xdr:row>
      <xdr:rowOff>123825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44</xdr:row>
      <xdr:rowOff>0</xdr:rowOff>
    </xdr:from>
    <xdr:to>
      <xdr:col>5</xdr:col>
      <xdr:colOff>28575</xdr:colOff>
      <xdr:row>44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161925</xdr:rowOff>
    </xdr:from>
    <xdr:to>
      <xdr:col>9</xdr:col>
      <xdr:colOff>28575</xdr:colOff>
      <xdr:row>25</xdr:row>
      <xdr:rowOff>219075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0</xdr:rowOff>
    </xdr:from>
    <xdr:to>
      <xdr:col>8</xdr:col>
      <xdr:colOff>952500</xdr:colOff>
      <xdr:row>0</xdr:row>
      <xdr:rowOff>704850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42875" y="0"/>
          <a:ext cx="1030605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104774</xdr:colOff>
      <xdr:row>27</xdr:row>
      <xdr:rowOff>133349</xdr:rowOff>
    </xdr:from>
    <xdr:to>
      <xdr:col>9</xdr:col>
      <xdr:colOff>19050</xdr:colOff>
      <xdr:row>42</xdr:row>
      <xdr:rowOff>136070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0</xdr:rowOff>
    </xdr:from>
    <xdr:to>
      <xdr:col>5</xdr:col>
      <xdr:colOff>28575</xdr:colOff>
      <xdr:row>20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10</xdr:row>
      <xdr:rowOff>53068</xdr:rowOff>
    </xdr:from>
    <xdr:to>
      <xdr:col>8</xdr:col>
      <xdr:colOff>914399</xdr:colOff>
      <xdr:row>19</xdr:row>
      <xdr:rowOff>136072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20</xdr:row>
      <xdr:rowOff>0</xdr:rowOff>
    </xdr:from>
    <xdr:to>
      <xdr:col>4</xdr:col>
      <xdr:colOff>1295399</xdr:colOff>
      <xdr:row>20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190499</xdr:colOff>
      <xdr:row>0</xdr:row>
      <xdr:rowOff>0</xdr:rowOff>
    </xdr:from>
    <xdr:to>
      <xdr:col>9</xdr:col>
      <xdr:colOff>0</xdr:colOff>
      <xdr:row>0</xdr:row>
      <xdr:rowOff>733425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499" y="0"/>
          <a:ext cx="10420351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0</xdr:rowOff>
    </xdr:from>
    <xdr:to>
      <xdr:col>5</xdr:col>
      <xdr:colOff>28575</xdr:colOff>
      <xdr:row>20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133348</xdr:colOff>
      <xdr:row>10</xdr:row>
      <xdr:rowOff>161925</xdr:rowOff>
    </xdr:from>
    <xdr:to>
      <xdr:col>9</xdr:col>
      <xdr:colOff>38100</xdr:colOff>
      <xdr:row>20</xdr:row>
      <xdr:rowOff>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20</xdr:row>
      <xdr:rowOff>0</xdr:rowOff>
    </xdr:from>
    <xdr:to>
      <xdr:col>4</xdr:col>
      <xdr:colOff>1295399</xdr:colOff>
      <xdr:row>20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190499</xdr:colOff>
      <xdr:row>0</xdr:row>
      <xdr:rowOff>0</xdr:rowOff>
    </xdr:from>
    <xdr:to>
      <xdr:col>9</xdr:col>
      <xdr:colOff>0</xdr:colOff>
      <xdr:row>0</xdr:row>
      <xdr:rowOff>685800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499" y="0"/>
          <a:ext cx="10687051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0</xdr:rowOff>
    </xdr:from>
    <xdr:to>
      <xdr:col>5</xdr:col>
      <xdr:colOff>28575</xdr:colOff>
      <xdr:row>20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140494</xdr:colOff>
      <xdr:row>9</xdr:row>
      <xdr:rowOff>185739</xdr:rowOff>
    </xdr:from>
    <xdr:to>
      <xdr:col>9</xdr:col>
      <xdr:colOff>9525</xdr:colOff>
      <xdr:row>19</xdr:row>
      <xdr:rowOff>69057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20</xdr:row>
      <xdr:rowOff>0</xdr:rowOff>
    </xdr:from>
    <xdr:to>
      <xdr:col>4</xdr:col>
      <xdr:colOff>1295399</xdr:colOff>
      <xdr:row>20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190499</xdr:colOff>
      <xdr:row>0</xdr:row>
      <xdr:rowOff>0</xdr:rowOff>
    </xdr:from>
    <xdr:to>
      <xdr:col>9</xdr:col>
      <xdr:colOff>19050</xdr:colOff>
      <xdr:row>0</xdr:row>
      <xdr:rowOff>733424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499" y="0"/>
          <a:ext cx="10868026" cy="733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0</xdr:rowOff>
    </xdr:from>
    <xdr:to>
      <xdr:col>5</xdr:col>
      <xdr:colOff>28575</xdr:colOff>
      <xdr:row>20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10886</xdr:colOff>
      <xdr:row>10</xdr:row>
      <xdr:rowOff>66674</xdr:rowOff>
    </xdr:from>
    <xdr:to>
      <xdr:col>9</xdr:col>
      <xdr:colOff>47625</xdr:colOff>
      <xdr:row>19</xdr:row>
      <xdr:rowOff>149678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20</xdr:row>
      <xdr:rowOff>0</xdr:rowOff>
    </xdr:from>
    <xdr:to>
      <xdr:col>4</xdr:col>
      <xdr:colOff>1295399</xdr:colOff>
      <xdr:row>20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190499</xdr:colOff>
      <xdr:row>0</xdr:row>
      <xdr:rowOff>0</xdr:rowOff>
    </xdr:from>
    <xdr:to>
      <xdr:col>9</xdr:col>
      <xdr:colOff>0</xdr:colOff>
      <xdr:row>0</xdr:row>
      <xdr:rowOff>704850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499" y="0"/>
          <a:ext cx="10496551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21</xdr:row>
      <xdr:rowOff>0</xdr:rowOff>
    </xdr:from>
    <xdr:to>
      <xdr:col>5</xdr:col>
      <xdr:colOff>28575</xdr:colOff>
      <xdr:row>21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15688</xdr:colOff>
      <xdr:row>10</xdr:row>
      <xdr:rowOff>99732</xdr:rowOff>
    </xdr:from>
    <xdr:to>
      <xdr:col>9</xdr:col>
      <xdr:colOff>142875</xdr:colOff>
      <xdr:row>19</xdr:row>
      <xdr:rowOff>185457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21</xdr:row>
      <xdr:rowOff>0</xdr:rowOff>
    </xdr:from>
    <xdr:to>
      <xdr:col>4</xdr:col>
      <xdr:colOff>1295399</xdr:colOff>
      <xdr:row>21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190499</xdr:colOff>
      <xdr:row>0</xdr:row>
      <xdr:rowOff>1</xdr:rowOff>
    </xdr:from>
    <xdr:to>
      <xdr:col>9</xdr:col>
      <xdr:colOff>0</xdr:colOff>
      <xdr:row>0</xdr:row>
      <xdr:rowOff>714375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499" y="1"/>
          <a:ext cx="10658476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0</xdr:rowOff>
    </xdr:from>
    <xdr:to>
      <xdr:col>5</xdr:col>
      <xdr:colOff>28575</xdr:colOff>
      <xdr:row>19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0</xdr:rowOff>
    </xdr:from>
    <xdr:to>
      <xdr:col>4</xdr:col>
      <xdr:colOff>1295399</xdr:colOff>
      <xdr:row>19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190499</xdr:colOff>
      <xdr:row>10</xdr:row>
      <xdr:rowOff>111918</xdr:rowOff>
    </xdr:from>
    <xdr:to>
      <xdr:col>9</xdr:col>
      <xdr:colOff>85724</xdr:colOff>
      <xdr:row>18</xdr:row>
      <xdr:rowOff>183356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8</xdr:col>
      <xdr:colOff>952500</xdr:colOff>
      <xdr:row>0</xdr:row>
      <xdr:rowOff>752475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89058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0</xdr:rowOff>
    </xdr:from>
    <xdr:to>
      <xdr:col>5</xdr:col>
      <xdr:colOff>28575</xdr:colOff>
      <xdr:row>20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20</xdr:row>
      <xdr:rowOff>0</xdr:rowOff>
    </xdr:from>
    <xdr:to>
      <xdr:col>4</xdr:col>
      <xdr:colOff>1295399</xdr:colOff>
      <xdr:row>20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133349</xdr:colOff>
      <xdr:row>10</xdr:row>
      <xdr:rowOff>233362</xdr:rowOff>
    </xdr:from>
    <xdr:to>
      <xdr:col>9</xdr:col>
      <xdr:colOff>114300</xdr:colOff>
      <xdr:row>19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190499</xdr:colOff>
      <xdr:row>0</xdr:row>
      <xdr:rowOff>0</xdr:rowOff>
    </xdr:from>
    <xdr:to>
      <xdr:col>8</xdr:col>
      <xdr:colOff>952501</xdr:colOff>
      <xdr:row>0</xdr:row>
      <xdr:rowOff>723900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499" y="0"/>
          <a:ext cx="9258302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0</xdr:rowOff>
    </xdr:from>
    <xdr:to>
      <xdr:col>5</xdr:col>
      <xdr:colOff>28575</xdr:colOff>
      <xdr:row>20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20</xdr:row>
      <xdr:rowOff>0</xdr:rowOff>
    </xdr:from>
    <xdr:to>
      <xdr:col>4</xdr:col>
      <xdr:colOff>1295399</xdr:colOff>
      <xdr:row>20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133349</xdr:colOff>
      <xdr:row>10</xdr:row>
      <xdr:rowOff>233362</xdr:rowOff>
    </xdr:from>
    <xdr:to>
      <xdr:col>9</xdr:col>
      <xdr:colOff>38100</xdr:colOff>
      <xdr:row>19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9526</xdr:colOff>
      <xdr:row>0</xdr:row>
      <xdr:rowOff>647699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9077326" cy="647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0</xdr:rowOff>
    </xdr:from>
    <xdr:to>
      <xdr:col>5</xdr:col>
      <xdr:colOff>28575</xdr:colOff>
      <xdr:row>20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20</xdr:row>
      <xdr:rowOff>0</xdr:rowOff>
    </xdr:from>
    <xdr:to>
      <xdr:col>4</xdr:col>
      <xdr:colOff>1295399</xdr:colOff>
      <xdr:row>20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152399</xdr:colOff>
      <xdr:row>10</xdr:row>
      <xdr:rowOff>138111</xdr:rowOff>
    </xdr:from>
    <xdr:to>
      <xdr:col>8</xdr:col>
      <xdr:colOff>942975</xdr:colOff>
      <xdr:row>19</xdr:row>
      <xdr:rowOff>47624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19050</xdr:colOff>
      <xdr:row>0</xdr:row>
      <xdr:rowOff>714374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105537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0</xdr:rowOff>
    </xdr:from>
    <xdr:to>
      <xdr:col>5</xdr:col>
      <xdr:colOff>28575</xdr:colOff>
      <xdr:row>20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20</xdr:row>
      <xdr:rowOff>0</xdr:rowOff>
    </xdr:from>
    <xdr:to>
      <xdr:col>4</xdr:col>
      <xdr:colOff>1295399</xdr:colOff>
      <xdr:row>20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39459</xdr:colOff>
      <xdr:row>10</xdr:row>
      <xdr:rowOff>89126</xdr:rowOff>
    </xdr:from>
    <xdr:to>
      <xdr:col>9</xdr:col>
      <xdr:colOff>47625</xdr:colOff>
      <xdr:row>19</xdr:row>
      <xdr:rowOff>104775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8</xdr:col>
      <xdr:colOff>885826</xdr:colOff>
      <xdr:row>0</xdr:row>
      <xdr:rowOff>695324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10048876" cy="6953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0</xdr:rowOff>
    </xdr:from>
    <xdr:to>
      <xdr:col>5</xdr:col>
      <xdr:colOff>28575</xdr:colOff>
      <xdr:row>20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20</xdr:row>
      <xdr:rowOff>0</xdr:rowOff>
    </xdr:from>
    <xdr:to>
      <xdr:col>4</xdr:col>
      <xdr:colOff>1295399</xdr:colOff>
      <xdr:row>20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166685</xdr:colOff>
      <xdr:row>10</xdr:row>
      <xdr:rowOff>114300</xdr:rowOff>
    </xdr:from>
    <xdr:to>
      <xdr:col>9</xdr:col>
      <xdr:colOff>202406</xdr:colOff>
      <xdr:row>19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8</xdr:col>
      <xdr:colOff>923925</xdr:colOff>
      <xdr:row>1</xdr:row>
      <xdr:rowOff>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10591800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21</xdr:row>
      <xdr:rowOff>0</xdr:rowOff>
    </xdr:from>
    <xdr:to>
      <xdr:col>5</xdr:col>
      <xdr:colOff>28575</xdr:colOff>
      <xdr:row>21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21</xdr:row>
      <xdr:rowOff>0</xdr:rowOff>
    </xdr:from>
    <xdr:to>
      <xdr:col>4</xdr:col>
      <xdr:colOff>1295399</xdr:colOff>
      <xdr:row>21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166686</xdr:colOff>
      <xdr:row>10</xdr:row>
      <xdr:rowOff>228599</xdr:rowOff>
    </xdr:from>
    <xdr:to>
      <xdr:col>8</xdr:col>
      <xdr:colOff>800100</xdr:colOff>
      <xdr:row>20</xdr:row>
      <xdr:rowOff>123825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190499</xdr:colOff>
      <xdr:row>0</xdr:row>
      <xdr:rowOff>0</xdr:rowOff>
    </xdr:from>
    <xdr:to>
      <xdr:col>9</xdr:col>
      <xdr:colOff>9525</xdr:colOff>
      <xdr:row>0</xdr:row>
      <xdr:rowOff>800100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499" y="0"/>
          <a:ext cx="10515601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0</xdr:rowOff>
    </xdr:from>
    <xdr:to>
      <xdr:col>5</xdr:col>
      <xdr:colOff>28575</xdr:colOff>
      <xdr:row>20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20</xdr:row>
      <xdr:rowOff>0</xdr:rowOff>
    </xdr:from>
    <xdr:to>
      <xdr:col>4</xdr:col>
      <xdr:colOff>1295399</xdr:colOff>
      <xdr:row>20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10</xdr:row>
      <xdr:rowOff>123826</xdr:rowOff>
    </xdr:from>
    <xdr:to>
      <xdr:col>9</xdr:col>
      <xdr:colOff>19050</xdr:colOff>
      <xdr:row>19</xdr:row>
      <xdr:rowOff>247650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190499</xdr:colOff>
      <xdr:row>0</xdr:row>
      <xdr:rowOff>0</xdr:rowOff>
    </xdr:from>
    <xdr:to>
      <xdr:col>8</xdr:col>
      <xdr:colOff>857250</xdr:colOff>
      <xdr:row>1</xdr:row>
      <xdr:rowOff>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499" y="0"/>
          <a:ext cx="10934701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0</xdr:rowOff>
    </xdr:from>
    <xdr:to>
      <xdr:col>5</xdr:col>
      <xdr:colOff>28575</xdr:colOff>
      <xdr:row>20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20</xdr:row>
      <xdr:rowOff>0</xdr:rowOff>
    </xdr:from>
    <xdr:to>
      <xdr:col>4</xdr:col>
      <xdr:colOff>1295399</xdr:colOff>
      <xdr:row>20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0</xdr:colOff>
      <xdr:row>0</xdr:row>
      <xdr:rowOff>666750</xdr:rowOff>
    </xdr:to>
    <xdr:pic>
      <xdr:nvPicPr>
        <xdr:cNvPr id="4" name="3 Imagen" descr="Macintosh HD:Users:censos2010:Desktop:IMAGEN 2015 - 2016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844867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171450</xdr:colOff>
      <xdr:row>22</xdr:row>
      <xdr:rowOff>0</xdr:rowOff>
    </xdr:from>
    <xdr:to>
      <xdr:col>5</xdr:col>
      <xdr:colOff>28575</xdr:colOff>
      <xdr:row>22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22</xdr:row>
      <xdr:rowOff>0</xdr:rowOff>
    </xdr:from>
    <xdr:to>
      <xdr:col>4</xdr:col>
      <xdr:colOff>1295399</xdr:colOff>
      <xdr:row>22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47625</xdr:colOff>
      <xdr:row>10</xdr:row>
      <xdr:rowOff>180974</xdr:rowOff>
    </xdr:from>
    <xdr:to>
      <xdr:col>9</xdr:col>
      <xdr:colOff>19050</xdr:colOff>
      <xdr:row>20</xdr:row>
      <xdr:rowOff>190499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23</xdr:row>
      <xdr:rowOff>0</xdr:rowOff>
    </xdr:from>
    <xdr:to>
      <xdr:col>5</xdr:col>
      <xdr:colOff>28575</xdr:colOff>
      <xdr:row>23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123825</xdr:colOff>
      <xdr:row>23</xdr:row>
      <xdr:rowOff>0</xdr:rowOff>
    </xdr:from>
    <xdr:to>
      <xdr:col>4</xdr:col>
      <xdr:colOff>1295399</xdr:colOff>
      <xdr:row>23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22</xdr:row>
      <xdr:rowOff>0</xdr:rowOff>
    </xdr:from>
    <xdr:to>
      <xdr:col>5</xdr:col>
      <xdr:colOff>28575</xdr:colOff>
      <xdr:row>22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22</xdr:row>
      <xdr:rowOff>0</xdr:rowOff>
    </xdr:from>
    <xdr:to>
      <xdr:col>4</xdr:col>
      <xdr:colOff>1295399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12</xdr:row>
      <xdr:rowOff>123826</xdr:rowOff>
    </xdr:from>
    <xdr:to>
      <xdr:col>9</xdr:col>
      <xdr:colOff>123825</xdr:colOff>
      <xdr:row>21</xdr:row>
      <xdr:rowOff>247650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0</xdr:colOff>
      <xdr:row>0</xdr:row>
      <xdr:rowOff>838200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84486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171450</xdr:colOff>
      <xdr:row>26</xdr:row>
      <xdr:rowOff>0</xdr:rowOff>
    </xdr:from>
    <xdr:to>
      <xdr:col>5</xdr:col>
      <xdr:colOff>28575</xdr:colOff>
      <xdr:row>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123825</xdr:colOff>
      <xdr:row>26</xdr:row>
      <xdr:rowOff>0</xdr:rowOff>
    </xdr:from>
    <xdr:to>
      <xdr:col>4</xdr:col>
      <xdr:colOff>1295399</xdr:colOff>
      <xdr:row>26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26</xdr:row>
      <xdr:rowOff>0</xdr:rowOff>
    </xdr:from>
    <xdr:to>
      <xdr:col>5</xdr:col>
      <xdr:colOff>28575</xdr:colOff>
      <xdr:row>26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123825</xdr:colOff>
      <xdr:row>26</xdr:row>
      <xdr:rowOff>0</xdr:rowOff>
    </xdr:from>
    <xdr:to>
      <xdr:col>4</xdr:col>
      <xdr:colOff>1295399</xdr:colOff>
      <xdr:row>26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11</xdr:row>
      <xdr:rowOff>0</xdr:rowOff>
    </xdr:from>
    <xdr:to>
      <xdr:col>5</xdr:col>
      <xdr:colOff>28575</xdr:colOff>
      <xdr:row>11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11</xdr:row>
      <xdr:rowOff>0</xdr:rowOff>
    </xdr:from>
    <xdr:to>
      <xdr:col>4</xdr:col>
      <xdr:colOff>1295399</xdr:colOff>
      <xdr:row>11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0</xdr:colOff>
      <xdr:row>0</xdr:row>
      <xdr:rowOff>838200</xdr:rowOff>
    </xdr:to>
    <xdr:pic>
      <xdr:nvPicPr>
        <xdr:cNvPr id="4" name="3 Imagen" descr="Macintosh HD:Users:censos2010:Desktop:IMAGEN 2015 - 2016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84486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171450</xdr:colOff>
      <xdr:row>25</xdr:row>
      <xdr:rowOff>0</xdr:rowOff>
    </xdr:from>
    <xdr:to>
      <xdr:col>5</xdr:col>
      <xdr:colOff>28575</xdr:colOff>
      <xdr:row>25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25</xdr:row>
      <xdr:rowOff>0</xdr:rowOff>
    </xdr:from>
    <xdr:to>
      <xdr:col>4</xdr:col>
      <xdr:colOff>1295399</xdr:colOff>
      <xdr:row>25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9524</xdr:colOff>
      <xdr:row>12</xdr:row>
      <xdr:rowOff>123826</xdr:rowOff>
    </xdr:from>
    <xdr:to>
      <xdr:col>9</xdr:col>
      <xdr:colOff>123825</xdr:colOff>
      <xdr:row>22</xdr:row>
      <xdr:rowOff>247650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25</xdr:row>
      <xdr:rowOff>0</xdr:rowOff>
    </xdr:from>
    <xdr:to>
      <xdr:col>5</xdr:col>
      <xdr:colOff>28575</xdr:colOff>
      <xdr:row>25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123825</xdr:colOff>
      <xdr:row>25</xdr:row>
      <xdr:rowOff>0</xdr:rowOff>
    </xdr:from>
    <xdr:to>
      <xdr:col>4</xdr:col>
      <xdr:colOff>1295399</xdr:colOff>
      <xdr:row>25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0</xdr:rowOff>
    </xdr:from>
    <xdr:to>
      <xdr:col>5</xdr:col>
      <xdr:colOff>28575</xdr:colOff>
      <xdr:row>19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0</xdr:rowOff>
    </xdr:from>
    <xdr:to>
      <xdr:col>4</xdr:col>
      <xdr:colOff>1295399</xdr:colOff>
      <xdr:row>19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9</xdr:row>
      <xdr:rowOff>123827</xdr:rowOff>
    </xdr:from>
    <xdr:to>
      <xdr:col>7</xdr:col>
      <xdr:colOff>19050</xdr:colOff>
      <xdr:row>18</xdr:row>
      <xdr:rowOff>257176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1057275</xdr:colOff>
      <xdr:row>0</xdr:row>
      <xdr:rowOff>762000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0" y="0"/>
          <a:ext cx="667702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0</xdr:rowOff>
    </xdr:from>
    <xdr:to>
      <xdr:col>5</xdr:col>
      <xdr:colOff>28575</xdr:colOff>
      <xdr:row>19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0</xdr:rowOff>
    </xdr:from>
    <xdr:to>
      <xdr:col>4</xdr:col>
      <xdr:colOff>1295399</xdr:colOff>
      <xdr:row>19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9</xdr:row>
      <xdr:rowOff>123826</xdr:rowOff>
    </xdr:from>
    <xdr:to>
      <xdr:col>9</xdr:col>
      <xdr:colOff>76200</xdr:colOff>
      <xdr:row>19</xdr:row>
      <xdr:rowOff>57149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9</xdr:col>
      <xdr:colOff>1</xdr:colOff>
      <xdr:row>0</xdr:row>
      <xdr:rowOff>762000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1" y="0"/>
          <a:ext cx="82486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22</xdr:row>
      <xdr:rowOff>0</xdr:rowOff>
    </xdr:from>
    <xdr:to>
      <xdr:col>5</xdr:col>
      <xdr:colOff>28575</xdr:colOff>
      <xdr:row>22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22</xdr:row>
      <xdr:rowOff>0</xdr:rowOff>
    </xdr:from>
    <xdr:to>
      <xdr:col>4</xdr:col>
      <xdr:colOff>1295399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12</xdr:row>
      <xdr:rowOff>123826</xdr:rowOff>
    </xdr:from>
    <xdr:to>
      <xdr:col>9</xdr:col>
      <xdr:colOff>76200</xdr:colOff>
      <xdr:row>22</xdr:row>
      <xdr:rowOff>57149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9</xdr:col>
      <xdr:colOff>1</xdr:colOff>
      <xdr:row>0</xdr:row>
      <xdr:rowOff>762000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1" y="0"/>
          <a:ext cx="82486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21</xdr:row>
      <xdr:rowOff>0</xdr:rowOff>
    </xdr:from>
    <xdr:to>
      <xdr:col>5</xdr:col>
      <xdr:colOff>28575</xdr:colOff>
      <xdr:row>21</xdr:row>
      <xdr:rowOff>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21</xdr:row>
      <xdr:rowOff>0</xdr:rowOff>
    </xdr:from>
    <xdr:to>
      <xdr:col>4</xdr:col>
      <xdr:colOff>1295399</xdr:colOff>
      <xdr:row>21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</xdr:colOff>
      <xdr:row>10</xdr:row>
      <xdr:rowOff>76200</xdr:rowOff>
    </xdr:from>
    <xdr:to>
      <xdr:col>9</xdr:col>
      <xdr:colOff>95250</xdr:colOff>
      <xdr:row>20</xdr:row>
      <xdr:rowOff>123825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9</xdr:col>
      <xdr:colOff>1</xdr:colOff>
      <xdr:row>0</xdr:row>
      <xdr:rowOff>762000</xdr:rowOff>
    </xdr:to>
    <xdr:pic>
      <xdr:nvPicPr>
        <xdr:cNvPr id="5" name="4 Imagen" descr="Macintosh HD:Users:censos2010:Desktop:IMAGEN 2015 - 2016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190501" y="0"/>
          <a:ext cx="82486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653459</xdr:colOff>
      <xdr:row>0</xdr:row>
      <xdr:rowOff>0</xdr:rowOff>
    </xdr:from>
    <xdr:to>
      <xdr:col>9</xdr:col>
      <xdr:colOff>0</xdr:colOff>
      <xdr:row>4</xdr:row>
      <xdr:rowOff>85060</xdr:rowOff>
    </xdr:to>
    <xdr:pic>
      <xdr:nvPicPr>
        <xdr:cNvPr id="2" name="1 Imagen" descr="Macintosh HD:Users:censos2010:Desktop:IMAGEN 2015 - 2016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064"/>
        <a:stretch>
          <a:fillRect/>
        </a:stretch>
      </xdr:blipFill>
      <xdr:spPr bwMode="auto">
        <a:xfrm>
          <a:off x="653459" y="0"/>
          <a:ext cx="11529681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S%20SATELITE/CSE/Archivos%20de%20serie/6%20Indicadores/1%20Indicadores%20econ&#243;micos%20-%20version%20senescy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S%20SATELITE/CSE/Archivos%20de%20serie/6%20Indicadores/1%20Indicadores%20econ&#243;m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S%20SATELITE/CSE/Base%20AMI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S%20SATELITE/CSE/Archivos%20de%20serie/6%20Indicadores/1%20Indicadores%20econ&#243;m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Indice"/>
      <sheetName val="1PROD-PIB"/>
      <sheetName val="2PROD-CARACT"/>
      <sheetName val="3PROD-CONEX"/>
      <sheetName val="4PROD-MyNM"/>
      <sheetName val="5CI-PIB"/>
      <sheetName val="6CI-CARACT"/>
      <sheetName val="7CI-CONEX"/>
      <sheetName val="8CI-MyNM"/>
      <sheetName val="9VAB-PIB"/>
      <sheetName val="10VAB-CARACT"/>
      <sheetName val="11VAB-CONEX"/>
      <sheetName val="12VAB-MyNM"/>
      <sheetName val="13GCF-PIB"/>
      <sheetName val="14GCFHE-GCFHT"/>
      <sheetName val="15GCFGGE-GCFGGT"/>
      <sheetName val="16CFEHE-CFEHT"/>
      <sheetName val="17CFEGGE-CFEGGT"/>
      <sheetName val="18CFEHE-GCFHE"/>
      <sheetName val="19GT-TipoG"/>
      <sheetName val="19GT-TipoG (PIB)"/>
      <sheetName val="20G PUB PIB"/>
      <sheetName val="20G PUB PIB (C)"/>
      <sheetName val="21G PRIV PIB"/>
      <sheetName val="22GT POR ALUM"/>
      <sheetName val="23G PUB POR ALUM"/>
      <sheetName val="23.1G PUB POR ALUM"/>
      <sheetName val="24G PRIV POR ALUM"/>
      <sheetName val="24.1G PRIV POR ALUM"/>
      <sheetName val="25G PUB POR ALUM-PIB"/>
      <sheetName val="25.2G PUB POR ALUM-PIB"/>
      <sheetName val="26G PRIV POR ALUM-PIB"/>
      <sheetName val="26.2G PRIV POR ALUM-PIB"/>
      <sheetName val="27 TOTAL ALUM"/>
      <sheetName val="28 ALUM-PÚB"/>
      <sheetName val="29 ALUM-PRIV"/>
      <sheetName val="30 DOCEN-PÚB-PRIV"/>
      <sheetName val="29 ALUM-PRIV (2)"/>
      <sheetName val="MACROBASE_KONSTANTE"/>
      <sheetName val="MACROBASE_ALUMNOS_GASTO"/>
      <sheetName val="27G PUB Y PRIV X ALUMNO"/>
      <sheetName val="27G PUB Y PRIV X ALUMNO (2)"/>
      <sheetName val="28 serie pub-priv X alumno"/>
      <sheetName val="iiii"/>
    </sheetNames>
    <sheetDataSet>
      <sheetData sheetId="0"/>
      <sheetData sheetId="1"/>
      <sheetData sheetId="2"/>
      <sheetData sheetId="3">
        <row r="5">
          <cell r="C5">
            <v>2007</v>
          </cell>
          <cell r="D5">
            <v>2008</v>
          </cell>
          <cell r="E5">
            <v>2009</v>
          </cell>
          <cell r="F5">
            <v>2010</v>
          </cell>
          <cell r="G5">
            <v>2011</v>
          </cell>
          <cell r="H5" t="str">
            <v>2012sd</v>
          </cell>
          <cell r="I5" t="str">
            <v>2013sd</v>
          </cell>
        </row>
      </sheetData>
      <sheetData sheetId="4">
        <row r="5">
          <cell r="C5">
            <v>2007</v>
          </cell>
          <cell r="D5">
            <v>2008</v>
          </cell>
          <cell r="E5">
            <v>2009</v>
          </cell>
          <cell r="F5">
            <v>2010</v>
          </cell>
          <cell r="G5">
            <v>2011</v>
          </cell>
          <cell r="H5" t="str">
            <v>2012sd</v>
          </cell>
          <cell r="I5" t="str">
            <v>2013sd</v>
          </cell>
        </row>
      </sheetData>
      <sheetData sheetId="5">
        <row r="5">
          <cell r="C5">
            <v>2007</v>
          </cell>
          <cell r="D5">
            <v>2008</v>
          </cell>
          <cell r="E5">
            <v>2009</v>
          </cell>
          <cell r="F5">
            <v>2010</v>
          </cell>
          <cell r="G5">
            <v>2011</v>
          </cell>
          <cell r="H5" t="str">
            <v>2012sd</v>
          </cell>
          <cell r="I5" t="str">
            <v>2013sd</v>
          </cell>
        </row>
      </sheetData>
      <sheetData sheetId="6"/>
      <sheetData sheetId="7">
        <row r="5">
          <cell r="C5">
            <v>2007</v>
          </cell>
          <cell r="D5">
            <v>2008</v>
          </cell>
          <cell r="E5">
            <v>2009</v>
          </cell>
          <cell r="F5">
            <v>2010</v>
          </cell>
          <cell r="G5">
            <v>2011</v>
          </cell>
          <cell r="H5" t="str">
            <v>2012sd</v>
          </cell>
          <cell r="I5" t="str">
            <v>2013sd</v>
          </cell>
        </row>
      </sheetData>
      <sheetData sheetId="8">
        <row r="5">
          <cell r="C5">
            <v>2007</v>
          </cell>
          <cell r="D5">
            <v>2008</v>
          </cell>
          <cell r="E5">
            <v>2009</v>
          </cell>
          <cell r="F5">
            <v>2010</v>
          </cell>
          <cell r="G5">
            <v>2011</v>
          </cell>
          <cell r="H5" t="str">
            <v>2012sd</v>
          </cell>
          <cell r="I5" t="str">
            <v>2013sd</v>
          </cell>
        </row>
      </sheetData>
      <sheetData sheetId="9">
        <row r="5">
          <cell r="C5">
            <v>2007</v>
          </cell>
          <cell r="D5">
            <v>2008</v>
          </cell>
          <cell r="E5">
            <v>2009</v>
          </cell>
          <cell r="F5">
            <v>2010</v>
          </cell>
          <cell r="G5">
            <v>2011</v>
          </cell>
          <cell r="H5" t="str">
            <v>2012sd</v>
          </cell>
          <cell r="I5" t="str">
            <v>2013sd</v>
          </cell>
        </row>
      </sheetData>
      <sheetData sheetId="10"/>
      <sheetData sheetId="11">
        <row r="5">
          <cell r="C5">
            <v>2007</v>
          </cell>
          <cell r="D5">
            <v>2008</v>
          </cell>
          <cell r="E5">
            <v>2009</v>
          </cell>
          <cell r="F5">
            <v>2010</v>
          </cell>
          <cell r="G5">
            <v>2011</v>
          </cell>
          <cell r="H5" t="str">
            <v>2012sd</v>
          </cell>
          <cell r="I5" t="str">
            <v>2013sd</v>
          </cell>
        </row>
      </sheetData>
      <sheetData sheetId="12">
        <row r="5">
          <cell r="C5">
            <v>2007</v>
          </cell>
          <cell r="D5">
            <v>2008</v>
          </cell>
          <cell r="E5">
            <v>2009</v>
          </cell>
          <cell r="F5">
            <v>2010</v>
          </cell>
          <cell r="G5">
            <v>2011</v>
          </cell>
          <cell r="H5" t="str">
            <v>2012sd</v>
          </cell>
          <cell r="I5" t="str">
            <v>2013sd</v>
          </cell>
        </row>
      </sheetData>
      <sheetData sheetId="13">
        <row r="5">
          <cell r="C5">
            <v>2007</v>
          </cell>
          <cell r="D5">
            <v>2008</v>
          </cell>
          <cell r="E5">
            <v>2009</v>
          </cell>
          <cell r="F5">
            <v>2010</v>
          </cell>
          <cell r="G5">
            <v>2011</v>
          </cell>
          <cell r="H5" t="str">
            <v>2012sd</v>
          </cell>
          <cell r="I5" t="str">
            <v>2013sd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E"/>
      <sheetName val="Docentes-Alumnos"/>
      <sheetName val="Hoja1"/>
      <sheetName val="Docentes-Alumnos (2)"/>
    </sheetNames>
    <sheetDataSet>
      <sheetData sheetId="0"/>
      <sheetData sheetId="1">
        <row r="13">
          <cell r="D13">
            <v>153729</v>
          </cell>
          <cell r="E13">
            <v>165939</v>
          </cell>
          <cell r="F13">
            <v>169288</v>
          </cell>
          <cell r="G13">
            <v>167243</v>
          </cell>
          <cell r="H13">
            <v>162760</v>
          </cell>
        </row>
        <row r="14">
          <cell r="D14">
            <v>70175</v>
          </cell>
          <cell r="E14">
            <v>70864</v>
          </cell>
          <cell r="F14">
            <v>69596</v>
          </cell>
          <cell r="G14">
            <v>66614</v>
          </cell>
          <cell r="H14">
            <v>62962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Indice"/>
      <sheetName val="1PROD-PIB"/>
      <sheetName val="2PROD-CARACT"/>
      <sheetName val="3PROD-CONEX"/>
      <sheetName val="4PROD-MyNM"/>
      <sheetName val="5CI-PIB"/>
      <sheetName val="6CI-CARACT"/>
      <sheetName val="7CI-CONEX"/>
      <sheetName val="8CI-MyNM"/>
      <sheetName val="9VAB-PIB"/>
      <sheetName val="10VAB-CARACT"/>
      <sheetName val="11VAB-CONEX"/>
      <sheetName val="12VAB-MyNM"/>
      <sheetName val="13GCF-PIB"/>
      <sheetName val="14GCFHE-GCFHT"/>
      <sheetName val="15GCFGGE-GCFGGT"/>
      <sheetName val="16CFEHE-CFEHT"/>
      <sheetName val="17CFEGGE-CFEGGT"/>
      <sheetName val="18CFEHE-GCFHE"/>
      <sheetName val="19GT-TipoG"/>
      <sheetName val="19GT-TipoG (PIB)"/>
      <sheetName val="20G PUB PIB"/>
      <sheetName val="20G PUB PIB (C)"/>
      <sheetName val="21G PRIV PIB"/>
      <sheetName val="22GT POR ALUM"/>
      <sheetName val="23G PUB POR ALUM"/>
      <sheetName val="23.1G PUB POR ALUM"/>
      <sheetName val="24G PRIV POR ALUM"/>
      <sheetName val="24.1G PRIV POR ALUM"/>
      <sheetName val="25G PUB POR ALUM-PIB"/>
      <sheetName val="25.2G PUB POR ALUM-PIB"/>
      <sheetName val="26G PRIV POR ALUM-PIB"/>
      <sheetName val="26.2G PRIV POR ALUM-PIB"/>
      <sheetName val="27 TOTAL ALUM"/>
      <sheetName val="28 ALUM-PÚB"/>
      <sheetName val="29 ALUM-PRIV"/>
      <sheetName val="30 DOCEN-PÚB-PRIV"/>
      <sheetName val="29 ALUM-PRIV (2)"/>
      <sheetName val="31 ALFABETISMO"/>
      <sheetName val="32 ESCOLARIDADSEX"/>
      <sheetName val="33 ESPERANZVIDA"/>
      <sheetName val="MACROBASE_KONSTANTE"/>
      <sheetName val="MACROBASE_ALUMNOS_GASTO"/>
      <sheetName val="27G PUB Y PRIV X ALUMNO"/>
      <sheetName val="27G PUB Y PRIV X ALUMNO (2)"/>
      <sheetName val="28 serie pub-priv X alumno"/>
      <sheetName val="i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M5">
            <v>2007</v>
          </cell>
          <cell r="N5">
            <v>2008</v>
          </cell>
          <cell r="O5">
            <v>2009</v>
          </cell>
          <cell r="P5">
            <v>2010</v>
          </cell>
          <cell r="Q5">
            <v>2011</v>
          </cell>
          <cell r="R5" t="str">
            <v>2012sd</v>
          </cell>
          <cell r="S5" t="str">
            <v>2013sd</v>
          </cell>
        </row>
        <row r="8">
          <cell r="L8" t="str">
            <v>CFEHE/GCFHE</v>
          </cell>
          <cell r="M8">
            <v>1.0716234149642796</v>
          </cell>
          <cell r="N8">
            <v>1.1220666238434553</v>
          </cell>
          <cell r="O8">
            <v>1.269379970532472</v>
          </cell>
          <cell r="P8">
            <v>1.2294891822107235</v>
          </cell>
          <cell r="Q8">
            <v>1.2516789077481159</v>
          </cell>
          <cell r="R8">
            <v>1.2554198498566467</v>
          </cell>
          <cell r="S8">
            <v>1.2766802702690612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T30"/>
  <sheetViews>
    <sheetView zoomScale="120" zoomScaleNormal="120" workbookViewId="0">
      <pane ySplit="1" topLeftCell="A14" activePane="bottomLeft" state="frozen"/>
      <selection activeCell="B23" activeCellId="1" sqref="H22:I22 B23"/>
      <selection pane="bottomLeft" activeCell="E21" sqref="E21"/>
    </sheetView>
  </sheetViews>
  <sheetFormatPr baseColWidth="10" defaultRowHeight="15" customHeight="1" x14ac:dyDescent="0.25"/>
  <cols>
    <col min="1" max="1" width="2" style="6" bestFit="1" customWidth="1"/>
    <col min="2" max="2" width="23.140625" style="1" bestFit="1" customWidth="1"/>
    <col min="3" max="3" width="12.85546875" style="20" customWidth="1"/>
    <col min="4" max="4" width="9.140625" style="29" customWidth="1"/>
    <col min="5" max="5" width="32.85546875" style="1" bestFit="1" customWidth="1"/>
    <col min="6" max="6" width="42.140625" style="1" bestFit="1" customWidth="1"/>
    <col min="7" max="7" width="33.85546875" style="1" customWidth="1"/>
    <col min="8" max="8" width="24.28515625" style="1" customWidth="1"/>
    <col min="9" max="9" width="4.42578125" style="1" bestFit="1" customWidth="1"/>
    <col min="10" max="10" width="22.5703125" style="1" bestFit="1" customWidth="1"/>
    <col min="11" max="11" width="3" style="1" customWidth="1"/>
    <col min="12" max="13" width="2" style="1" customWidth="1"/>
    <col min="14" max="14" width="21.7109375" style="1" customWidth="1"/>
    <col min="15" max="15" width="9.7109375" style="1" customWidth="1"/>
    <col min="16" max="16" width="158" style="2" customWidth="1"/>
    <col min="17" max="17" width="19.42578125" style="47" customWidth="1"/>
    <col min="18" max="18" width="19.28515625" style="50" bestFit="1" customWidth="1"/>
    <col min="19" max="46" width="11.42578125" style="6"/>
    <col min="47" max="16384" width="11.42578125" style="1"/>
  </cols>
  <sheetData>
    <row r="1" spans="1:46" s="18" customFormat="1" ht="15" customHeight="1" thickBot="1" x14ac:dyDescent="0.3">
      <c r="A1" s="19" t="s">
        <v>34</v>
      </c>
      <c r="B1" s="13" t="s">
        <v>4</v>
      </c>
      <c r="C1" s="13" t="s">
        <v>9</v>
      </c>
      <c r="D1" s="23" t="s">
        <v>10</v>
      </c>
      <c r="E1" s="13">
        <v>1</v>
      </c>
      <c r="F1" s="13">
        <v>2</v>
      </c>
      <c r="G1" s="13">
        <v>3</v>
      </c>
      <c r="H1" s="13">
        <v>4</v>
      </c>
      <c r="I1" s="14">
        <v>5</v>
      </c>
      <c r="J1" s="14">
        <v>6</v>
      </c>
      <c r="K1" s="15">
        <v>7</v>
      </c>
      <c r="L1" s="15">
        <v>8</v>
      </c>
      <c r="M1" s="13">
        <v>9</v>
      </c>
      <c r="N1" s="13">
        <v>10</v>
      </c>
      <c r="O1" s="16">
        <v>11</v>
      </c>
      <c r="P1" s="17" t="s">
        <v>11</v>
      </c>
      <c r="Q1" s="45" t="s">
        <v>32</v>
      </c>
      <c r="R1" s="46" t="s">
        <v>33</v>
      </c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6" ht="15" customHeight="1" x14ac:dyDescent="0.25">
      <c r="A2" s="12"/>
      <c r="B2" s="7" t="s">
        <v>7</v>
      </c>
      <c r="C2" s="21" t="s">
        <v>8</v>
      </c>
      <c r="D2" s="27">
        <v>1</v>
      </c>
      <c r="E2" s="4" t="s">
        <v>3</v>
      </c>
      <c r="F2" s="4" t="s">
        <v>5</v>
      </c>
      <c r="G2" s="3" t="s">
        <v>16</v>
      </c>
      <c r="H2" s="9" t="s">
        <v>17</v>
      </c>
      <c r="I2" s="3" t="s">
        <v>18</v>
      </c>
      <c r="J2" s="6"/>
      <c r="M2" s="4" t="s">
        <v>0</v>
      </c>
      <c r="N2" s="4" t="s">
        <v>40</v>
      </c>
      <c r="O2" s="4" t="str">
        <f>+IF(C2="k"," Miles de dólares de 2007. "," Miles de dólares. ")</f>
        <v xml:space="preserve"> Miles de dólares de 2007. </v>
      </c>
      <c r="P2" s="9" t="str">
        <f t="shared" ref="P2:P27" si="0">+CONCATENATE(D2,E2,F2,G2,H2,I2,J2,K2,L2,M2,N2,O2)</f>
        <v xml:space="preserve">1 Producción  de las actividades características y conexas de la educación respecto al PIB nacional. 2007-2009. Miles de dólares de 2007. </v>
      </c>
      <c r="Q2" s="61" t="s">
        <v>71</v>
      </c>
      <c r="R2" s="48" t="s">
        <v>44</v>
      </c>
    </row>
    <row r="3" spans="1:46" ht="15" customHeight="1" x14ac:dyDescent="0.25">
      <c r="A3" s="12">
        <v>1</v>
      </c>
      <c r="B3" s="7" t="s">
        <v>7</v>
      </c>
      <c r="C3" s="21" t="s">
        <v>8</v>
      </c>
      <c r="D3" s="27">
        <v>2</v>
      </c>
      <c r="E3" s="4" t="s">
        <v>3</v>
      </c>
      <c r="F3" s="4" t="s">
        <v>1</v>
      </c>
      <c r="G3" s="3"/>
      <c r="H3" s="3" t="s">
        <v>16</v>
      </c>
      <c r="I3" s="3" t="s">
        <v>46</v>
      </c>
      <c r="J3" s="3" t="s">
        <v>45</v>
      </c>
      <c r="M3" s="4" t="s">
        <v>0</v>
      </c>
      <c r="N3" s="4" t="s">
        <v>40</v>
      </c>
      <c r="O3" s="4" t="str">
        <f t="shared" ref="O3:O27" si="1">+IF(C3="k"," Miles de dólares de 2007. "," Miles de dólares. ")</f>
        <v xml:space="preserve"> Miles de dólares de 2007. </v>
      </c>
      <c r="P3" s="5" t="str">
        <f t="shared" si="0"/>
        <v xml:space="preserve">2 Producción  de las actividades características de la educación según industrias. 2007-2009. Miles de dólares de 2007. </v>
      </c>
      <c r="Q3" s="62" t="s">
        <v>48</v>
      </c>
      <c r="R3" s="48" t="s">
        <v>44</v>
      </c>
    </row>
    <row r="4" spans="1:46" ht="15" customHeight="1" x14ac:dyDescent="0.25">
      <c r="A4" s="12"/>
      <c r="B4" s="7" t="s">
        <v>7</v>
      </c>
      <c r="C4" s="21" t="s">
        <v>8</v>
      </c>
      <c r="D4" s="27">
        <v>3</v>
      </c>
      <c r="E4" s="4" t="s">
        <v>3</v>
      </c>
      <c r="F4" s="4" t="s">
        <v>6</v>
      </c>
      <c r="G4" s="3"/>
      <c r="H4" s="3" t="s">
        <v>16</v>
      </c>
      <c r="I4" s="3" t="s">
        <v>46</v>
      </c>
      <c r="J4" s="3" t="s">
        <v>45</v>
      </c>
      <c r="M4" s="4" t="s">
        <v>0</v>
      </c>
      <c r="N4" s="4" t="s">
        <v>40</v>
      </c>
      <c r="O4" s="4" t="str">
        <f t="shared" si="1"/>
        <v xml:space="preserve"> Miles de dólares de 2007. </v>
      </c>
      <c r="P4" s="5" t="str">
        <f t="shared" si="0"/>
        <v xml:space="preserve">3 Producción  de las actividades conexas de la educación según industrias. 2007-2009. Miles de dólares de 2007. </v>
      </c>
      <c r="Q4" s="62" t="s">
        <v>48</v>
      </c>
      <c r="R4" s="48" t="s">
        <v>44</v>
      </c>
    </row>
    <row r="5" spans="1:46" ht="15" customHeight="1" x14ac:dyDescent="0.25">
      <c r="A5" s="12"/>
      <c r="B5" s="7" t="s">
        <v>7</v>
      </c>
      <c r="C5" s="21" t="s">
        <v>8</v>
      </c>
      <c r="D5" s="27">
        <v>4</v>
      </c>
      <c r="E5" s="4" t="s">
        <v>3</v>
      </c>
      <c r="F5" s="4" t="s">
        <v>1</v>
      </c>
      <c r="G5" s="3" t="s">
        <v>12</v>
      </c>
      <c r="H5" s="3" t="s">
        <v>16</v>
      </c>
      <c r="I5" s="3"/>
      <c r="J5" s="3"/>
      <c r="M5" s="4" t="s">
        <v>0</v>
      </c>
      <c r="N5" s="4" t="s">
        <v>40</v>
      </c>
      <c r="O5" s="4" t="str">
        <f t="shared" si="1"/>
        <v xml:space="preserve"> Miles de dólares de 2007. </v>
      </c>
      <c r="P5" s="5" t="str">
        <f t="shared" si="0"/>
        <v xml:space="preserve">4 Producción  de las actividades características de mercado y no de mercado de la educación. 2007-2009. Miles de dólares de 2007. </v>
      </c>
      <c r="Q5" s="62" t="s">
        <v>48</v>
      </c>
      <c r="R5" s="48" t="s">
        <v>44</v>
      </c>
    </row>
    <row r="6" spans="1:46" ht="15" customHeight="1" x14ac:dyDescent="0.25">
      <c r="A6" s="12"/>
      <c r="B6" s="7" t="s">
        <v>7</v>
      </c>
      <c r="C6" s="21" t="s">
        <v>8</v>
      </c>
      <c r="D6" s="27">
        <v>5</v>
      </c>
      <c r="E6" s="4" t="s">
        <v>13</v>
      </c>
      <c r="F6" s="4" t="s">
        <v>5</v>
      </c>
      <c r="G6" s="3" t="s">
        <v>16</v>
      </c>
      <c r="H6" s="9" t="s">
        <v>17</v>
      </c>
      <c r="I6" s="3" t="s">
        <v>18</v>
      </c>
      <c r="J6" s="6"/>
      <c r="M6" s="4" t="s">
        <v>0</v>
      </c>
      <c r="N6" s="4" t="s">
        <v>40</v>
      </c>
      <c r="O6" s="4" t="str">
        <f t="shared" si="1"/>
        <v xml:space="preserve"> Miles de dólares de 2007. </v>
      </c>
      <c r="P6" s="5" t="str">
        <f t="shared" si="0"/>
        <v xml:space="preserve">5 VAB de las actividades características y conexas de la educación respecto al PIB nacional. 2007-2009. Miles de dólares de 2007. </v>
      </c>
      <c r="Q6" s="61" t="s">
        <v>47</v>
      </c>
      <c r="R6" s="48" t="s">
        <v>44</v>
      </c>
    </row>
    <row r="7" spans="1:46" ht="15" customHeight="1" x14ac:dyDescent="0.25">
      <c r="A7" s="12">
        <v>1</v>
      </c>
      <c r="B7" s="7" t="s">
        <v>7</v>
      </c>
      <c r="C7" s="21" t="s">
        <v>8</v>
      </c>
      <c r="D7" s="27">
        <v>6</v>
      </c>
      <c r="E7" s="4" t="s">
        <v>13</v>
      </c>
      <c r="F7" s="4" t="s">
        <v>1</v>
      </c>
      <c r="G7" s="3"/>
      <c r="H7" s="3" t="s">
        <v>16</v>
      </c>
      <c r="I7" s="3" t="s">
        <v>46</v>
      </c>
      <c r="J7" s="3" t="s">
        <v>45</v>
      </c>
      <c r="M7" s="4" t="s">
        <v>0</v>
      </c>
      <c r="N7" s="4" t="s">
        <v>40</v>
      </c>
      <c r="O7" s="4" t="str">
        <f t="shared" si="1"/>
        <v xml:space="preserve"> Miles de dólares de 2007. </v>
      </c>
      <c r="P7" s="5" t="str">
        <f t="shared" si="0"/>
        <v xml:space="preserve">6 VAB de las actividades características de la educación según industrias. 2007-2009. Miles de dólares de 2007. </v>
      </c>
      <c r="Q7" s="62" t="s">
        <v>48</v>
      </c>
      <c r="R7" s="48" t="s">
        <v>44</v>
      </c>
    </row>
    <row r="8" spans="1:46" ht="15" customHeight="1" x14ac:dyDescent="0.25">
      <c r="A8" s="12"/>
      <c r="B8" s="7" t="s">
        <v>7</v>
      </c>
      <c r="C8" s="21" t="s">
        <v>8</v>
      </c>
      <c r="D8" s="27">
        <v>7</v>
      </c>
      <c r="E8" s="4" t="s">
        <v>13</v>
      </c>
      <c r="F8" s="4" t="s">
        <v>6</v>
      </c>
      <c r="G8" s="3"/>
      <c r="H8" s="3" t="s">
        <v>16</v>
      </c>
      <c r="I8" s="3" t="s">
        <v>46</v>
      </c>
      <c r="J8" s="3" t="s">
        <v>45</v>
      </c>
      <c r="M8" s="4" t="s">
        <v>0</v>
      </c>
      <c r="N8" s="4" t="s">
        <v>40</v>
      </c>
      <c r="O8" s="4" t="str">
        <f t="shared" si="1"/>
        <v xml:space="preserve"> Miles de dólares de 2007. </v>
      </c>
      <c r="P8" s="5" t="str">
        <f t="shared" si="0"/>
        <v xml:space="preserve">7 VAB de las actividades conexas de la educación según industrias. 2007-2009. Miles de dólares de 2007. </v>
      </c>
      <c r="Q8" s="62" t="s">
        <v>48</v>
      </c>
      <c r="R8" s="48" t="s">
        <v>44</v>
      </c>
    </row>
    <row r="9" spans="1:46" ht="15" customHeight="1" x14ac:dyDescent="0.25">
      <c r="A9" s="12"/>
      <c r="B9" s="7" t="s">
        <v>7</v>
      </c>
      <c r="C9" s="21" t="s">
        <v>8</v>
      </c>
      <c r="D9" s="27">
        <v>8</v>
      </c>
      <c r="E9" s="4" t="s">
        <v>13</v>
      </c>
      <c r="F9" s="4" t="s">
        <v>1</v>
      </c>
      <c r="G9" s="3" t="s">
        <v>12</v>
      </c>
      <c r="H9" s="3" t="s">
        <v>16</v>
      </c>
      <c r="I9" s="6"/>
      <c r="J9" s="6"/>
      <c r="M9" s="4" t="s">
        <v>0</v>
      </c>
      <c r="N9" s="4" t="s">
        <v>40</v>
      </c>
      <c r="O9" s="4" t="str">
        <f t="shared" si="1"/>
        <v xml:space="preserve"> Miles de dólares de 2007. </v>
      </c>
      <c r="P9" s="5" t="str">
        <f t="shared" si="0"/>
        <v xml:space="preserve">8 VAB de las actividades características de mercado y no de mercado de la educación. 2007-2009. Miles de dólares de 2007. </v>
      </c>
      <c r="Q9" s="62" t="s">
        <v>48</v>
      </c>
      <c r="R9" s="48" t="s">
        <v>44</v>
      </c>
    </row>
    <row r="10" spans="1:46" ht="15" customHeight="1" x14ac:dyDescent="0.25">
      <c r="A10" s="12"/>
      <c r="B10" s="7" t="s">
        <v>7</v>
      </c>
      <c r="C10" s="21" t="s">
        <v>8</v>
      </c>
      <c r="D10" s="27">
        <v>9</v>
      </c>
      <c r="E10" s="4" t="s">
        <v>37</v>
      </c>
      <c r="F10" s="4" t="s">
        <v>5</v>
      </c>
      <c r="G10" s="3" t="s">
        <v>16</v>
      </c>
      <c r="H10" s="9" t="s">
        <v>17</v>
      </c>
      <c r="I10" s="3" t="s">
        <v>18</v>
      </c>
      <c r="J10" s="6"/>
      <c r="M10" s="4" t="s">
        <v>0</v>
      </c>
      <c r="N10" s="4" t="s">
        <v>40</v>
      </c>
      <c r="O10" s="4" t="str">
        <f t="shared" si="1"/>
        <v xml:space="preserve"> Miles de dólares de 2007. </v>
      </c>
      <c r="P10" s="5" t="str">
        <f t="shared" si="0"/>
        <v xml:space="preserve">9 Consumo intermedio de las actividades características y conexas de la educación respecto al PIB nacional. 2007-2009. Miles de dólares de 2007. </v>
      </c>
      <c r="Q10" s="61" t="s">
        <v>47</v>
      </c>
      <c r="R10" s="48" t="s">
        <v>44</v>
      </c>
    </row>
    <row r="11" spans="1:46" ht="15" customHeight="1" x14ac:dyDescent="0.25">
      <c r="A11" s="12">
        <v>1</v>
      </c>
      <c r="B11" s="7" t="s">
        <v>7</v>
      </c>
      <c r="C11" s="21" t="s">
        <v>8</v>
      </c>
      <c r="D11" s="27">
        <v>10</v>
      </c>
      <c r="E11" s="4" t="s">
        <v>37</v>
      </c>
      <c r="F11" s="4" t="s">
        <v>1</v>
      </c>
      <c r="G11" s="4"/>
      <c r="H11" s="4" t="s">
        <v>16</v>
      </c>
      <c r="I11" s="3" t="s">
        <v>46</v>
      </c>
      <c r="J11" s="3" t="s">
        <v>45</v>
      </c>
      <c r="M11" s="4" t="s">
        <v>0</v>
      </c>
      <c r="N11" s="4" t="s">
        <v>40</v>
      </c>
      <c r="O11" s="4" t="str">
        <f t="shared" si="1"/>
        <v xml:space="preserve"> Miles de dólares de 2007. </v>
      </c>
      <c r="P11" s="5" t="str">
        <f t="shared" si="0"/>
        <v xml:space="preserve">10 Consumo intermedio de las actividades características de la educación según industrias. 2007-2009. Miles de dólares de 2007. </v>
      </c>
      <c r="Q11" s="62" t="s">
        <v>48</v>
      </c>
      <c r="R11" s="48" t="s">
        <v>44</v>
      </c>
    </row>
    <row r="12" spans="1:46" ht="15" customHeight="1" x14ac:dyDescent="0.25">
      <c r="A12" s="12"/>
      <c r="B12" s="7" t="s">
        <v>7</v>
      </c>
      <c r="C12" s="21" t="s">
        <v>8</v>
      </c>
      <c r="D12" s="27">
        <v>11</v>
      </c>
      <c r="E12" s="4" t="s">
        <v>37</v>
      </c>
      <c r="F12" s="4" t="s">
        <v>6</v>
      </c>
      <c r="G12" s="4"/>
      <c r="H12" s="4" t="s">
        <v>16</v>
      </c>
      <c r="I12" s="3" t="s">
        <v>46</v>
      </c>
      <c r="J12" s="3" t="s">
        <v>45</v>
      </c>
      <c r="M12" s="4" t="s">
        <v>0</v>
      </c>
      <c r="N12" s="4" t="s">
        <v>40</v>
      </c>
      <c r="O12" s="4" t="str">
        <f t="shared" si="1"/>
        <v xml:space="preserve"> Miles de dólares de 2007. </v>
      </c>
      <c r="P12" s="5" t="str">
        <f t="shared" si="0"/>
        <v xml:space="preserve">11 Consumo intermedio de las actividades conexas de la educación según industrias. 2007-2009. Miles de dólares de 2007. </v>
      </c>
      <c r="Q12" s="62" t="s">
        <v>48</v>
      </c>
      <c r="R12" s="48" t="s">
        <v>44</v>
      </c>
    </row>
    <row r="13" spans="1:46" ht="15" customHeight="1" x14ac:dyDescent="0.25">
      <c r="A13" s="12"/>
      <c r="B13" s="7" t="s">
        <v>7</v>
      </c>
      <c r="C13" s="21" t="s">
        <v>8</v>
      </c>
      <c r="D13" s="27">
        <v>12</v>
      </c>
      <c r="E13" s="4" t="s">
        <v>37</v>
      </c>
      <c r="F13" s="4" t="s">
        <v>1</v>
      </c>
      <c r="G13" s="4" t="s">
        <v>12</v>
      </c>
      <c r="H13" s="4" t="s">
        <v>16</v>
      </c>
      <c r="M13" s="4" t="s">
        <v>0</v>
      </c>
      <c r="N13" s="4" t="s">
        <v>40</v>
      </c>
      <c r="O13" s="4" t="str">
        <f t="shared" si="1"/>
        <v xml:space="preserve"> Miles de dólares de 2007. </v>
      </c>
      <c r="P13" s="5" t="str">
        <f t="shared" si="0"/>
        <v xml:space="preserve">12 Consumo intermedio de las actividades características de mercado y no de mercado de la educación. 2007-2009. Miles de dólares de 2007. </v>
      </c>
      <c r="Q13" s="62" t="s">
        <v>48</v>
      </c>
      <c r="R13" s="48" t="s">
        <v>44</v>
      </c>
    </row>
    <row r="14" spans="1:46" ht="15" customHeight="1" x14ac:dyDescent="0.25">
      <c r="A14" s="12"/>
      <c r="B14" s="8" t="s">
        <v>15</v>
      </c>
      <c r="C14" s="21" t="s">
        <v>8</v>
      </c>
      <c r="D14" s="86">
        <v>13</v>
      </c>
      <c r="E14" s="87" t="s">
        <v>14</v>
      </c>
      <c r="F14" s="87" t="s">
        <v>16</v>
      </c>
      <c r="G14" s="88" t="s">
        <v>17</v>
      </c>
      <c r="H14" s="87" t="s">
        <v>18</v>
      </c>
      <c r="M14" s="4" t="s">
        <v>0</v>
      </c>
      <c r="N14" s="4" t="s">
        <v>40</v>
      </c>
      <c r="O14" s="4" t="str">
        <f t="shared" si="1"/>
        <v xml:space="preserve"> Miles de dólares de 2007. </v>
      </c>
      <c r="P14" s="5" t="str">
        <f t="shared" si="0"/>
        <v xml:space="preserve">13 Gasto de consumo final de la educación respecto al PIB nacional. 2007-2009. Miles de dólares de 2007. </v>
      </c>
      <c r="Q14" s="61" t="s">
        <v>47</v>
      </c>
      <c r="R14" s="48" t="s">
        <v>44</v>
      </c>
    </row>
    <row r="15" spans="1:46" ht="15" customHeight="1" x14ac:dyDescent="0.25">
      <c r="A15" s="12"/>
      <c r="B15" s="8" t="s">
        <v>15</v>
      </c>
      <c r="C15" s="21" t="s">
        <v>8</v>
      </c>
      <c r="D15" s="28">
        <v>14</v>
      </c>
      <c r="E15" s="3" t="s">
        <v>14</v>
      </c>
      <c r="F15" s="9" t="s">
        <v>21</v>
      </c>
      <c r="G15" s="3" t="s">
        <v>30</v>
      </c>
      <c r="H15" s="11" t="s">
        <v>19</v>
      </c>
      <c r="M15" s="4" t="s">
        <v>0</v>
      </c>
      <c r="N15" s="4" t="s">
        <v>40</v>
      </c>
      <c r="O15" s="4" t="str">
        <f t="shared" si="1"/>
        <v xml:space="preserve"> Miles de dólares de 2007. </v>
      </c>
      <c r="P15" s="5" t="str">
        <f t="shared" si="0"/>
        <v xml:space="preserve">14 Gasto de consumo final de los hogares en educación respecto al Gasto de consumo final total de los hogares. 2007-2009. Miles de dólares de 2007. </v>
      </c>
      <c r="Q15" s="61" t="s">
        <v>47</v>
      </c>
      <c r="R15" s="48" t="s">
        <v>44</v>
      </c>
    </row>
    <row r="16" spans="1:46" ht="15" customHeight="1" x14ac:dyDescent="0.25">
      <c r="A16" s="12"/>
      <c r="B16" s="8" t="s">
        <v>15</v>
      </c>
      <c r="C16" s="21" t="s">
        <v>8</v>
      </c>
      <c r="D16" s="28">
        <v>15</v>
      </c>
      <c r="E16" s="3" t="s">
        <v>14</v>
      </c>
      <c r="F16" s="9" t="s">
        <v>22</v>
      </c>
      <c r="G16" s="3" t="s">
        <v>30</v>
      </c>
      <c r="H16" s="11" t="s">
        <v>20</v>
      </c>
      <c r="M16" s="4" t="s">
        <v>0</v>
      </c>
      <c r="N16" s="4" t="s">
        <v>40</v>
      </c>
      <c r="O16" s="4" t="str">
        <f t="shared" si="1"/>
        <v xml:space="preserve"> Miles de dólares de 2007. </v>
      </c>
      <c r="P16" s="5" t="str">
        <f t="shared" si="0"/>
        <v xml:space="preserve">15 Gasto de consumo final del Gobierno general en educación respecto al Gasto de consumo final total del Gobierno general. 2007-2009. Miles de dólares de 2007. </v>
      </c>
      <c r="Q16" s="61" t="s">
        <v>47</v>
      </c>
      <c r="R16" s="48" t="s">
        <v>44</v>
      </c>
    </row>
    <row r="17" spans="1:18" s="6" customFormat="1" ht="15" customHeight="1" x14ac:dyDescent="0.25">
      <c r="A17" s="12"/>
      <c r="B17" s="8" t="s">
        <v>15</v>
      </c>
      <c r="C17" s="21" t="s">
        <v>8</v>
      </c>
      <c r="D17" s="28">
        <v>16</v>
      </c>
      <c r="E17" s="3" t="s">
        <v>23</v>
      </c>
      <c r="F17" s="9" t="s">
        <v>21</v>
      </c>
      <c r="G17" s="3" t="s">
        <v>31</v>
      </c>
      <c r="H17" s="11" t="s">
        <v>19</v>
      </c>
      <c r="I17" s="1"/>
      <c r="J17" s="1"/>
      <c r="K17" s="1"/>
      <c r="L17" s="1"/>
      <c r="M17" s="4" t="s">
        <v>0</v>
      </c>
      <c r="N17" s="4" t="s">
        <v>40</v>
      </c>
      <c r="O17" s="4" t="str">
        <f t="shared" si="1"/>
        <v xml:space="preserve"> Miles de dólares de 2007. </v>
      </c>
      <c r="P17" s="5" t="str">
        <f t="shared" si="0"/>
        <v xml:space="preserve">16 Consumo final efectivo de los hogares en educación respecto al Consumo final efectivo total de los hogares. 2007-2009. Miles de dólares de 2007. </v>
      </c>
      <c r="Q17" s="61" t="s">
        <v>47</v>
      </c>
      <c r="R17" s="48" t="s">
        <v>44</v>
      </c>
    </row>
    <row r="18" spans="1:18" ht="15" customHeight="1" x14ac:dyDescent="0.25">
      <c r="A18" s="12"/>
      <c r="B18" s="8" t="s">
        <v>15</v>
      </c>
      <c r="C18" s="21" t="s">
        <v>8</v>
      </c>
      <c r="D18" s="28">
        <v>17</v>
      </c>
      <c r="E18" s="3" t="s">
        <v>23</v>
      </c>
      <c r="F18" s="9" t="s">
        <v>22</v>
      </c>
      <c r="G18" s="3" t="s">
        <v>31</v>
      </c>
      <c r="H18" s="11" t="s">
        <v>20</v>
      </c>
      <c r="M18" s="4" t="s">
        <v>0</v>
      </c>
      <c r="N18" s="4" t="s">
        <v>40</v>
      </c>
      <c r="O18" s="4" t="str">
        <f t="shared" si="1"/>
        <v xml:space="preserve"> Miles de dólares de 2007. </v>
      </c>
      <c r="P18" s="5" t="str">
        <f t="shared" si="0"/>
        <v xml:space="preserve">17 Consumo final efectivo del Gobierno general en educación respecto al Consumo final efectivo total del Gobierno general. 2007-2009. Miles de dólares de 2007. </v>
      </c>
      <c r="Q18" s="61" t="s">
        <v>47</v>
      </c>
      <c r="R18" s="48" t="s">
        <v>44</v>
      </c>
    </row>
    <row r="19" spans="1:18" ht="15" customHeight="1" x14ac:dyDescent="0.25">
      <c r="A19" s="12"/>
      <c r="B19" s="8" t="s">
        <v>15</v>
      </c>
      <c r="C19" s="21" t="s">
        <v>8</v>
      </c>
      <c r="D19" s="28">
        <v>18</v>
      </c>
      <c r="E19" s="10" t="s">
        <v>23</v>
      </c>
      <c r="F19" s="11" t="s">
        <v>21</v>
      </c>
      <c r="G19" s="10" t="s">
        <v>30</v>
      </c>
      <c r="H19" s="9" t="s">
        <v>21</v>
      </c>
      <c r="M19" s="4" t="s">
        <v>0</v>
      </c>
      <c r="N19" s="4" t="s">
        <v>40</v>
      </c>
      <c r="O19" s="4" t="str">
        <f t="shared" si="1"/>
        <v xml:space="preserve"> Miles de dólares de 2007. </v>
      </c>
      <c r="P19" s="5" t="str">
        <f t="shared" si="0"/>
        <v xml:space="preserve">18 Consumo final efectivo de los hogares en educación respecto al Gasto de consumo final de los hogares en educación. 2007-2009. Miles de dólares de 2007. </v>
      </c>
      <c r="Q19" s="62" t="s">
        <v>48</v>
      </c>
      <c r="R19" s="48" t="s">
        <v>44</v>
      </c>
    </row>
    <row r="20" spans="1:18" ht="15" customHeight="1" x14ac:dyDescent="0.25">
      <c r="A20" s="12"/>
      <c r="B20" s="8" t="s">
        <v>15</v>
      </c>
      <c r="C20" s="21" t="s">
        <v>8</v>
      </c>
      <c r="D20" s="28">
        <v>19</v>
      </c>
      <c r="E20" s="4" t="s">
        <v>26</v>
      </c>
      <c r="F20" s="4" t="s">
        <v>16</v>
      </c>
      <c r="G20" s="3"/>
      <c r="H20" s="9"/>
      <c r="I20" s="3" t="s">
        <v>46</v>
      </c>
      <c r="J20" s="6" t="s">
        <v>36</v>
      </c>
      <c r="M20" s="4" t="s">
        <v>0</v>
      </c>
      <c r="N20" s="4" t="s">
        <v>40</v>
      </c>
      <c r="O20" s="4" t="str">
        <f t="shared" si="1"/>
        <v xml:space="preserve"> Miles de dólares de 2007. </v>
      </c>
      <c r="P20" s="5" t="str">
        <f t="shared" si="0"/>
        <v xml:space="preserve">19 Gasto Total de la educación según tipo de gasto. 2007-2009. Miles de dólares de 2007. </v>
      </c>
      <c r="Q20" s="63" t="s">
        <v>48</v>
      </c>
      <c r="R20" s="49" t="s">
        <v>44</v>
      </c>
    </row>
    <row r="21" spans="1:18" s="6" customFormat="1" ht="15" customHeight="1" x14ac:dyDescent="0.25">
      <c r="A21" s="12"/>
      <c r="B21" s="8" t="s">
        <v>15</v>
      </c>
      <c r="C21" s="21" t="s">
        <v>8</v>
      </c>
      <c r="D21" s="28">
        <v>20</v>
      </c>
      <c r="E21" s="3" t="s">
        <v>25</v>
      </c>
      <c r="F21" s="4" t="s">
        <v>16</v>
      </c>
      <c r="G21" s="5" t="s">
        <v>17</v>
      </c>
      <c r="H21" s="3" t="s">
        <v>18</v>
      </c>
      <c r="I21" s="1"/>
      <c r="J21" s="1"/>
      <c r="K21" s="1"/>
      <c r="L21" s="1"/>
      <c r="M21" s="4" t="s">
        <v>0</v>
      </c>
      <c r="N21" s="4" t="s">
        <v>40</v>
      </c>
      <c r="O21" s="4" t="str">
        <f t="shared" si="1"/>
        <v xml:space="preserve"> Miles de dólares de 2007. </v>
      </c>
      <c r="P21" s="5" t="str">
        <f t="shared" si="0"/>
        <v xml:space="preserve">20 Gasto público de la educación respecto al PIB nacional. 2007-2009. Miles de dólares de 2007. </v>
      </c>
      <c r="Q21" s="61" t="s">
        <v>47</v>
      </c>
      <c r="R21" s="48" t="s">
        <v>44</v>
      </c>
    </row>
    <row r="22" spans="1:18" s="6" customFormat="1" ht="15" customHeight="1" x14ac:dyDescent="0.25">
      <c r="A22" s="12"/>
      <c r="B22" s="8" t="s">
        <v>15</v>
      </c>
      <c r="C22" s="21" t="s">
        <v>8</v>
      </c>
      <c r="D22" s="28">
        <v>21</v>
      </c>
      <c r="E22" s="3" t="s">
        <v>24</v>
      </c>
      <c r="F22" s="4" t="s">
        <v>16</v>
      </c>
      <c r="G22" s="5" t="s">
        <v>17</v>
      </c>
      <c r="H22" s="3" t="s">
        <v>18</v>
      </c>
      <c r="M22" s="3" t="s">
        <v>0</v>
      </c>
      <c r="N22" s="4" t="s">
        <v>40</v>
      </c>
      <c r="O22" s="4" t="str">
        <f t="shared" si="1"/>
        <v xml:space="preserve"> Miles de dólares de 2007. </v>
      </c>
      <c r="P22" s="5" t="str">
        <f t="shared" si="0"/>
        <v xml:space="preserve">21 Gasto privado de la educación respecto al PIB nacional. 2007-2009. Miles de dólares de 2007. </v>
      </c>
      <c r="Q22" s="61" t="s">
        <v>47</v>
      </c>
      <c r="R22" s="49" t="s">
        <v>44</v>
      </c>
    </row>
    <row r="23" spans="1:18" s="6" customFormat="1" ht="15" customHeight="1" x14ac:dyDescent="0.25">
      <c r="A23" s="12"/>
      <c r="B23" s="8" t="s">
        <v>15</v>
      </c>
      <c r="C23" s="21" t="s">
        <v>8</v>
      </c>
      <c r="D23" s="28">
        <v>22</v>
      </c>
      <c r="E23" s="4" t="s">
        <v>26</v>
      </c>
      <c r="F23" s="4" t="s">
        <v>16</v>
      </c>
      <c r="G23" s="1"/>
      <c r="H23" s="1"/>
      <c r="I23" s="11" t="s">
        <v>2</v>
      </c>
      <c r="J23" s="26" t="s">
        <v>35</v>
      </c>
      <c r="K23" s="1"/>
      <c r="L23" s="1"/>
      <c r="M23" s="4" t="s">
        <v>0</v>
      </c>
      <c r="N23" s="4" t="s">
        <v>40</v>
      </c>
      <c r="O23" s="4" t="str">
        <f t="shared" si="1"/>
        <v xml:space="preserve"> Miles de dólares de 2007. </v>
      </c>
      <c r="P23" s="5" t="str">
        <f t="shared" si="0"/>
        <v xml:space="preserve">22 Gasto Total de la educación por alumno. 2007-2009. Miles de dólares de 2007. </v>
      </c>
      <c r="Q23" s="64" t="s">
        <v>72</v>
      </c>
      <c r="R23" s="49" t="s">
        <v>44</v>
      </c>
    </row>
    <row r="24" spans="1:18" s="6" customFormat="1" ht="15" customHeight="1" x14ac:dyDescent="0.25">
      <c r="A24" s="12"/>
      <c r="B24" s="8" t="s">
        <v>15</v>
      </c>
      <c r="C24" s="21" t="s">
        <v>8</v>
      </c>
      <c r="D24" s="28">
        <v>23</v>
      </c>
      <c r="E24" s="3" t="s">
        <v>25</v>
      </c>
      <c r="F24" s="4" t="s">
        <v>16</v>
      </c>
      <c r="G24" s="1"/>
      <c r="H24" s="1"/>
      <c r="I24" s="11" t="s">
        <v>2</v>
      </c>
      <c r="J24" s="26" t="s">
        <v>35</v>
      </c>
      <c r="K24" s="1"/>
      <c r="L24" s="1"/>
      <c r="M24" s="4" t="s">
        <v>0</v>
      </c>
      <c r="N24" s="4" t="s">
        <v>40</v>
      </c>
      <c r="O24" s="4" t="str">
        <f t="shared" si="1"/>
        <v xml:space="preserve"> Miles de dólares de 2007. </v>
      </c>
      <c r="P24" s="5" t="str">
        <f t="shared" si="0"/>
        <v xml:space="preserve">23 Gasto público de la educación por alumno. 2007-2009. Miles de dólares de 2007. </v>
      </c>
      <c r="Q24" s="64" t="s">
        <v>72</v>
      </c>
      <c r="R24" s="49" t="s">
        <v>44</v>
      </c>
    </row>
    <row r="25" spans="1:18" s="6" customFormat="1" ht="15" customHeight="1" x14ac:dyDescent="0.25">
      <c r="A25" s="12"/>
      <c r="B25" s="8" t="s">
        <v>15</v>
      </c>
      <c r="C25" s="21" t="s">
        <v>8</v>
      </c>
      <c r="D25" s="28">
        <v>24</v>
      </c>
      <c r="E25" s="3" t="s">
        <v>24</v>
      </c>
      <c r="F25" s="4" t="s">
        <v>16</v>
      </c>
      <c r="G25" s="1"/>
      <c r="H25" s="1"/>
      <c r="I25" s="11" t="s">
        <v>2</v>
      </c>
      <c r="J25" s="26" t="s">
        <v>35</v>
      </c>
      <c r="K25" s="1"/>
      <c r="L25" s="1"/>
      <c r="M25" s="4" t="s">
        <v>0</v>
      </c>
      <c r="N25" s="4" t="s">
        <v>40</v>
      </c>
      <c r="O25" s="4" t="str">
        <f t="shared" si="1"/>
        <v xml:space="preserve"> Miles de dólares de 2007. </v>
      </c>
      <c r="P25" s="5" t="str">
        <f t="shared" si="0"/>
        <v xml:space="preserve">24 Gasto privado de la educación por alumno. 2007-2009. Miles de dólares de 2007. </v>
      </c>
      <c r="Q25" s="64" t="s">
        <v>72</v>
      </c>
      <c r="R25" s="49" t="s">
        <v>44</v>
      </c>
    </row>
    <row r="26" spans="1:18" s="6" customFormat="1" ht="15" customHeight="1" x14ac:dyDescent="0.25">
      <c r="A26" s="12"/>
      <c r="B26" s="8" t="s">
        <v>15</v>
      </c>
      <c r="C26" s="21" t="s">
        <v>8</v>
      </c>
      <c r="D26" s="28">
        <v>25</v>
      </c>
      <c r="E26" s="24" t="s">
        <v>27</v>
      </c>
      <c r="F26" s="4" t="s">
        <v>16</v>
      </c>
      <c r="G26" s="11" t="s">
        <v>29</v>
      </c>
      <c r="H26" s="3"/>
      <c r="M26" s="3" t="s">
        <v>0</v>
      </c>
      <c r="N26" s="4" t="s">
        <v>40</v>
      </c>
      <c r="O26" s="4" t="str">
        <f t="shared" si="1"/>
        <v xml:space="preserve"> Miles de dólares de 2007. </v>
      </c>
      <c r="P26" s="5" t="str">
        <f t="shared" si="0"/>
        <v xml:space="preserve">25 Gasto público por alumno de la educación respecto al PIB per cápita. 2007-2009. Miles de dólares de 2007. </v>
      </c>
      <c r="Q26" s="64" t="s">
        <v>73</v>
      </c>
      <c r="R26" s="49" t="s">
        <v>44</v>
      </c>
    </row>
    <row r="27" spans="1:18" s="6" customFormat="1" ht="15" customHeight="1" x14ac:dyDescent="0.25">
      <c r="A27" s="12"/>
      <c r="B27" s="8" t="s">
        <v>15</v>
      </c>
      <c r="C27" s="21" t="s">
        <v>8</v>
      </c>
      <c r="D27" s="28">
        <v>26</v>
      </c>
      <c r="E27" s="24" t="s">
        <v>28</v>
      </c>
      <c r="F27" s="4" t="s">
        <v>16</v>
      </c>
      <c r="G27" s="11" t="s">
        <v>29</v>
      </c>
      <c r="I27" s="9"/>
      <c r="J27" s="25"/>
      <c r="M27" s="3" t="s">
        <v>0</v>
      </c>
      <c r="N27" s="4" t="s">
        <v>40</v>
      </c>
      <c r="O27" s="4" t="str">
        <f t="shared" si="1"/>
        <v xml:space="preserve"> Miles de dólares de 2007. </v>
      </c>
      <c r="P27" s="5" t="str">
        <f t="shared" si="0"/>
        <v xml:space="preserve">26 Gasto privado por alumno de la educación respecto al PIB per cápita. 2007-2009. Miles de dólares de 2007. </v>
      </c>
      <c r="Q27" s="64" t="s">
        <v>73</v>
      </c>
      <c r="R27" s="48" t="s">
        <v>44</v>
      </c>
    </row>
    <row r="28" spans="1:18" ht="15" customHeight="1" x14ac:dyDescent="0.25">
      <c r="H28" s="6"/>
      <c r="I28" s="6"/>
      <c r="J28" s="6"/>
      <c r="K28" s="6"/>
      <c r="L28" s="6"/>
      <c r="M28" s="6"/>
    </row>
    <row r="29" spans="1:18" ht="15" customHeight="1" x14ac:dyDescent="0.25">
      <c r="H29" s="6"/>
      <c r="I29" s="6"/>
      <c r="J29" s="6"/>
      <c r="K29" s="6"/>
      <c r="L29" s="6"/>
      <c r="M29" s="6"/>
    </row>
    <row r="30" spans="1:18" ht="15" customHeight="1" x14ac:dyDescent="0.25">
      <c r="H30" s="6"/>
      <c r="I30" s="6"/>
      <c r="J30" s="6"/>
      <c r="K30" s="6"/>
      <c r="L30" s="6"/>
      <c r="M30" s="6"/>
    </row>
  </sheetData>
  <autoFilter ref="A1:R27"/>
  <conditionalFormatting sqref="A22:A65536 A11:A17 A3:A5">
    <cfRule type="containsText" dxfId="29" priority="30" operator="containsText" text="1">
      <formula>NOT(ISERROR(SEARCH("1",A3)))</formula>
    </cfRule>
  </conditionalFormatting>
  <conditionalFormatting sqref="Q1 Q7:Q9 Q3:Q5 Q11:Q17 Q22:Q65536">
    <cfRule type="containsText" dxfId="28" priority="28" operator="containsText" text="central">
      <formula>NOT(ISERROR(SEARCH("central",Q1)))</formula>
    </cfRule>
  </conditionalFormatting>
  <conditionalFormatting sqref="A6:A9">
    <cfRule type="containsText" dxfId="27" priority="25" operator="containsText" text="1">
      <formula>NOT(ISERROR(SEARCH("1",A6)))</formula>
    </cfRule>
  </conditionalFormatting>
  <conditionalFormatting sqref="Q6">
    <cfRule type="containsText" dxfId="26" priority="24" operator="containsText" text="central">
      <formula>NOT(ISERROR(SEARCH("central",Q6)))</formula>
    </cfRule>
  </conditionalFormatting>
  <conditionalFormatting sqref="A2">
    <cfRule type="containsText" dxfId="25" priority="23" operator="containsText" text="1">
      <formula>NOT(ISERROR(SEARCH("1",A2)))</formula>
    </cfRule>
  </conditionalFormatting>
  <conditionalFormatting sqref="Q2">
    <cfRule type="containsText" dxfId="24" priority="22" operator="containsText" text="central">
      <formula>NOT(ISERROR(SEARCH("central",Q2)))</formula>
    </cfRule>
  </conditionalFormatting>
  <conditionalFormatting sqref="A10">
    <cfRule type="containsText" dxfId="23" priority="19" operator="containsText" text="1">
      <formula>NOT(ISERROR(SEARCH("1",A10)))</formula>
    </cfRule>
  </conditionalFormatting>
  <conditionalFormatting sqref="Q10">
    <cfRule type="containsText" dxfId="22" priority="18" operator="containsText" text="central">
      <formula>NOT(ISERROR(SEARCH("central",Q10)))</formula>
    </cfRule>
  </conditionalFormatting>
  <conditionalFormatting sqref="A18:A21">
    <cfRule type="containsText" dxfId="21" priority="17" operator="containsText" text="1">
      <formula>NOT(ISERROR(SEARCH("1",A18)))</formula>
    </cfRule>
  </conditionalFormatting>
  <conditionalFormatting sqref="Q21">
    <cfRule type="containsText" dxfId="20" priority="16" operator="containsText" text="central">
      <formula>NOT(ISERROR(SEARCH("central",Q21)))</formula>
    </cfRule>
  </conditionalFormatting>
  <conditionalFormatting sqref="Q18">
    <cfRule type="containsText" dxfId="19" priority="13" operator="containsText" text="central">
      <formula>NOT(ISERROR(SEARCH("central",Q18)))</formula>
    </cfRule>
  </conditionalFormatting>
  <conditionalFormatting sqref="Q19">
    <cfRule type="containsText" dxfId="18" priority="12" operator="containsText" text="central">
      <formula>NOT(ISERROR(SEARCH("central",Q19)))</formula>
    </cfRule>
  </conditionalFormatting>
  <conditionalFormatting sqref="Q20">
    <cfRule type="containsText" dxfId="17" priority="11" operator="containsText" text="central">
      <formula>NOT(ISERROR(SEARCH("central",Q20)))</formula>
    </cfRule>
  </conditionalFormatting>
  <conditionalFormatting sqref="Q1:Q1048576">
    <cfRule type="containsText" dxfId="16" priority="10" operator="containsText" text="oferta">
      <formula>NOT(ISERROR(SEARCH("oferta",Q1)))</formula>
    </cfRule>
  </conditionalFormatting>
  <conditionalFormatting sqref="Q23:Q25">
    <cfRule type="containsText" dxfId="15" priority="9" operator="containsText" text="central">
      <formula>NOT(ISERROR(SEARCH("central",Q23)))</formula>
    </cfRule>
  </conditionalFormatting>
  <conditionalFormatting sqref="Q26:Q27">
    <cfRule type="containsText" dxfId="14" priority="8" operator="containsText" text="central">
      <formula>NOT(ISERROR(SEARCH("central",Q26)))</formula>
    </cfRule>
  </conditionalFormatting>
  <conditionalFormatting sqref="E1:J1048576">
    <cfRule type="containsText" dxfId="13" priority="7" operator="containsText" text="por">
      <formula>NOT(ISERROR(SEARCH("por",E1)))</formula>
    </cfRule>
  </conditionalFormatting>
  <conditionalFormatting sqref="P1:P1048576">
    <cfRule type="containsText" dxfId="12" priority="5" operator="containsText" text="PIB">
      <formula>NOT(ISERROR(SEARCH("PIB",P1)))</formula>
    </cfRule>
  </conditionalFormatting>
  <conditionalFormatting sqref="Q18">
    <cfRule type="containsText" dxfId="11" priority="4" operator="containsText" text="central">
      <formula>NOT(ISERROR(SEARCH("central",Q18)))</formula>
    </cfRule>
  </conditionalFormatting>
  <conditionalFormatting sqref="Q26">
    <cfRule type="containsText" dxfId="10" priority="3" operator="containsText" text="central">
      <formula>NOT(ISERROR(SEARCH("central",Q26)))</formula>
    </cfRule>
  </conditionalFormatting>
  <conditionalFormatting sqref="Q27">
    <cfRule type="containsText" dxfId="9" priority="2" operator="containsText" text="central">
      <formula>NOT(ISERROR(SEARCH("central",Q27)))</formula>
    </cfRule>
  </conditionalFormatting>
  <conditionalFormatting sqref="Q27">
    <cfRule type="containsText" dxfId="8" priority="1" operator="containsText" text="central">
      <formula>NOT(ISERROR(SEARCH("central",Q27)))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showGridLines="0" tabSelected="1" zoomScale="95" zoomScaleNormal="95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B5" sqref="B5"/>
    </sheetView>
  </sheetViews>
  <sheetFormatPr baseColWidth="10" defaultRowHeight="15" customHeight="1" x14ac:dyDescent="0.25"/>
  <cols>
    <col min="1" max="1" width="2.140625" customWidth="1"/>
    <col min="2" max="2" width="120.140625" style="31" customWidth="1"/>
    <col min="3" max="3" width="2" customWidth="1"/>
    <col min="9" max="9" width="14.42578125" customWidth="1"/>
  </cols>
  <sheetData>
    <row r="1" spans="2:2" ht="52.5" customHeight="1" x14ac:dyDescent="0.25">
      <c r="B1" s="30"/>
    </row>
    <row r="2" spans="2:2" ht="15" customHeight="1" x14ac:dyDescent="0.25">
      <c r="B2" s="30"/>
    </row>
    <row r="3" spans="2:2" ht="20.25" customHeight="1" x14ac:dyDescent="0.25">
      <c r="B3" s="148" t="s">
        <v>49</v>
      </c>
    </row>
    <row r="4" spans="2:2" ht="20.25" customHeight="1" x14ac:dyDescent="0.25">
      <c r="B4" s="148" t="s">
        <v>113</v>
      </c>
    </row>
    <row r="5" spans="2:2" ht="15" customHeight="1" x14ac:dyDescent="0.25">
      <c r="B5" s="149"/>
    </row>
    <row r="6" spans="2:2" ht="23.25" x14ac:dyDescent="0.25">
      <c r="B6" s="148" t="s">
        <v>248</v>
      </c>
    </row>
    <row r="7" spans="2:2" ht="15" customHeight="1" x14ac:dyDescent="0.25">
      <c r="B7" s="30"/>
    </row>
    <row r="8" spans="2:2" ht="29.25" customHeight="1" x14ac:dyDescent="0.25">
      <c r="B8" s="146" t="s">
        <v>114</v>
      </c>
    </row>
    <row r="9" spans="2:2" ht="16.5" customHeight="1" x14ac:dyDescent="0.25">
      <c r="B9" s="33" t="s">
        <v>118</v>
      </c>
    </row>
    <row r="10" spans="2:2" ht="16.5" customHeight="1" x14ac:dyDescent="0.25">
      <c r="B10" s="33" t="s">
        <v>116</v>
      </c>
    </row>
    <row r="11" spans="2:2" ht="16.5" customHeight="1" x14ac:dyDescent="0.25">
      <c r="B11" s="33" t="s">
        <v>117</v>
      </c>
    </row>
    <row r="12" spans="2:2" ht="16.5" customHeight="1" x14ac:dyDescent="0.25">
      <c r="B12" s="33" t="s">
        <v>119</v>
      </c>
    </row>
    <row r="13" spans="2:2" ht="16.5" customHeight="1" x14ac:dyDescent="0.25">
      <c r="B13" s="33" t="s">
        <v>134</v>
      </c>
    </row>
    <row r="14" spans="2:2" ht="16.5" customHeight="1" x14ac:dyDescent="0.25">
      <c r="B14" s="33" t="s">
        <v>135</v>
      </c>
    </row>
    <row r="15" spans="2:2" ht="16.5" customHeight="1" x14ac:dyDescent="0.25">
      <c r="B15" s="33" t="s">
        <v>136</v>
      </c>
    </row>
    <row r="16" spans="2:2" ht="16.5" customHeight="1" x14ac:dyDescent="0.25">
      <c r="B16" s="33" t="s">
        <v>137</v>
      </c>
    </row>
    <row r="17" spans="2:2" ht="16.5" customHeight="1" x14ac:dyDescent="0.25">
      <c r="B17" s="33" t="s">
        <v>138</v>
      </c>
    </row>
    <row r="18" spans="2:2" ht="16.5" customHeight="1" x14ac:dyDescent="0.25">
      <c r="B18" s="33" t="s">
        <v>139</v>
      </c>
    </row>
    <row r="19" spans="2:2" ht="16.5" customHeight="1" x14ac:dyDescent="0.25">
      <c r="B19" s="33" t="s">
        <v>140</v>
      </c>
    </row>
    <row r="20" spans="2:2" ht="16.5" customHeight="1" x14ac:dyDescent="0.25">
      <c r="B20" s="33" t="s">
        <v>141</v>
      </c>
    </row>
    <row r="21" spans="2:2" ht="16.5" customHeight="1" x14ac:dyDescent="0.25"/>
    <row r="22" spans="2:2" ht="29.25" customHeight="1" x14ac:dyDescent="0.25">
      <c r="B22" s="146" t="s">
        <v>115</v>
      </c>
    </row>
    <row r="23" spans="2:2" ht="16.5" customHeight="1" x14ac:dyDescent="0.25">
      <c r="B23" s="33" t="s">
        <v>121</v>
      </c>
    </row>
    <row r="24" spans="2:2" ht="16.5" customHeight="1" x14ac:dyDescent="0.25">
      <c r="B24" s="33" t="s">
        <v>122</v>
      </c>
    </row>
    <row r="25" spans="2:2" ht="16.5" customHeight="1" x14ac:dyDescent="0.25">
      <c r="B25" s="33" t="s">
        <v>123</v>
      </c>
    </row>
    <row r="26" spans="2:2" ht="16.5" customHeight="1" x14ac:dyDescent="0.25">
      <c r="B26" s="33" t="s">
        <v>124</v>
      </c>
    </row>
    <row r="27" spans="2:2" ht="16.5" customHeight="1" x14ac:dyDescent="0.25">
      <c r="B27" s="33" t="s">
        <v>125</v>
      </c>
    </row>
    <row r="28" spans="2:2" ht="16.5" customHeight="1" x14ac:dyDescent="0.25">
      <c r="B28" s="33" t="s">
        <v>120</v>
      </c>
    </row>
    <row r="29" spans="2:2" ht="16.5" customHeight="1" x14ac:dyDescent="0.25"/>
    <row r="30" spans="2:2" ht="29.25" customHeight="1" x14ac:dyDescent="0.25">
      <c r="B30" s="146" t="s">
        <v>352</v>
      </c>
    </row>
    <row r="31" spans="2:2" ht="16.5" customHeight="1" x14ac:dyDescent="0.25">
      <c r="B31" s="33" t="s">
        <v>126</v>
      </c>
    </row>
    <row r="32" spans="2:2" ht="16.5" customHeight="1" x14ac:dyDescent="0.25">
      <c r="B32" s="33" t="s">
        <v>127</v>
      </c>
    </row>
    <row r="33" spans="2:4" ht="16.5" customHeight="1" x14ac:dyDescent="0.25">
      <c r="B33" s="95" t="s">
        <v>128</v>
      </c>
    </row>
    <row r="34" spans="2:4" ht="16.5" customHeight="1" x14ac:dyDescent="0.25">
      <c r="B34" s="95"/>
    </row>
    <row r="35" spans="2:4" ht="29.25" customHeight="1" x14ac:dyDescent="0.25">
      <c r="B35" s="146" t="s">
        <v>351</v>
      </c>
    </row>
    <row r="36" spans="2:4" ht="16.5" customHeight="1" x14ac:dyDescent="0.25">
      <c r="B36" s="95" t="s">
        <v>129</v>
      </c>
    </row>
    <row r="37" spans="2:4" ht="16.5" customHeight="1" x14ac:dyDescent="0.25">
      <c r="B37" s="95" t="s">
        <v>130</v>
      </c>
    </row>
    <row r="38" spans="2:4" ht="16.5" customHeight="1" x14ac:dyDescent="0.25">
      <c r="B38" s="95" t="s">
        <v>131</v>
      </c>
    </row>
    <row r="39" spans="2:4" ht="16.5" customHeight="1" x14ac:dyDescent="0.25">
      <c r="B39" s="95" t="s">
        <v>132</v>
      </c>
      <c r="C39" s="147"/>
      <c r="D39" s="147"/>
    </row>
    <row r="40" spans="2:4" ht="16.5" customHeight="1" x14ac:dyDescent="0.25">
      <c r="B40" s="95" t="s">
        <v>133</v>
      </c>
      <c r="C40" s="147"/>
      <c r="D40" s="147"/>
    </row>
    <row r="41" spans="2:4" ht="15" customHeight="1" x14ac:dyDescent="0.25">
      <c r="B41" s="96"/>
    </row>
    <row r="42" spans="2:4" ht="30" customHeight="1" x14ac:dyDescent="0.25">
      <c r="B42" s="146" t="s">
        <v>243</v>
      </c>
    </row>
    <row r="43" spans="2:4" ht="15" customHeight="1" x14ac:dyDescent="0.25">
      <c r="B43" s="187" t="s">
        <v>244</v>
      </c>
    </row>
    <row r="44" spans="2:4" ht="15" customHeight="1" x14ac:dyDescent="0.25">
      <c r="B44" s="187" t="s">
        <v>245</v>
      </c>
    </row>
    <row r="45" spans="2:4" x14ac:dyDescent="0.25">
      <c r="B45" s="187" t="s">
        <v>246</v>
      </c>
    </row>
    <row r="46" spans="2:4" x14ac:dyDescent="0.25">
      <c r="B46" s="187" t="s">
        <v>247</v>
      </c>
    </row>
    <row r="47" spans="2:4" x14ac:dyDescent="0.25">
      <c r="B47" s="238" t="s">
        <v>320</v>
      </c>
    </row>
    <row r="48" spans="2:4" x14ac:dyDescent="0.25">
      <c r="B48" s="187" t="s">
        <v>321</v>
      </c>
    </row>
    <row r="49" spans="2:2" x14ac:dyDescent="0.25">
      <c r="B49" s="187" t="s">
        <v>322</v>
      </c>
    </row>
    <row r="50" spans="2:2" x14ac:dyDescent="0.25">
      <c r="B50" s="33" t="s">
        <v>305</v>
      </c>
    </row>
  </sheetData>
  <conditionalFormatting sqref="B1:B7 B23:B29 B31:B34 B9:B20 B52:B1048576 B50 B36:B41">
    <cfRule type="containsText" dxfId="7" priority="8" operator="containsText" text="isflsh">
      <formula>NOT(ISERROR(SEARCH("isflsh",B1)))</formula>
    </cfRule>
  </conditionalFormatting>
  <conditionalFormatting sqref="B8">
    <cfRule type="containsText" dxfId="6" priority="7" operator="containsText" text="isflsh">
      <formula>NOT(ISERROR(SEARCH("isflsh",B8)))</formula>
    </cfRule>
  </conditionalFormatting>
  <conditionalFormatting sqref="B22">
    <cfRule type="containsText" dxfId="5" priority="6" operator="containsText" text="isflsh">
      <formula>NOT(ISERROR(SEARCH("isflsh",B22)))</formula>
    </cfRule>
  </conditionalFormatting>
  <conditionalFormatting sqref="B30">
    <cfRule type="containsText" dxfId="4" priority="5" operator="containsText" text="isflsh">
      <formula>NOT(ISERROR(SEARCH("isflsh",B30)))</formula>
    </cfRule>
  </conditionalFormatting>
  <conditionalFormatting sqref="B43:B46">
    <cfRule type="containsText" dxfId="3" priority="4" operator="containsText" text="isflsh">
      <formula>NOT(ISERROR(SEARCH("isflsh",B43)))</formula>
    </cfRule>
  </conditionalFormatting>
  <conditionalFormatting sqref="B42">
    <cfRule type="containsText" dxfId="2" priority="3" operator="containsText" text="isflsh">
      <formula>NOT(ISERROR(SEARCH("isflsh",B42)))</formula>
    </cfRule>
  </conditionalFormatting>
  <conditionalFormatting sqref="B47:B49">
    <cfRule type="containsText" dxfId="1" priority="2" operator="containsText" text="isflsh">
      <formula>NOT(ISERROR(SEARCH("isflsh",B47)))</formula>
    </cfRule>
  </conditionalFormatting>
  <conditionalFormatting sqref="B35">
    <cfRule type="containsText" dxfId="0" priority="1" operator="containsText" text="isflsh">
      <formula>NOT(ISERROR(SEARCH("isflsh",B35)))</formula>
    </cfRule>
  </conditionalFormatting>
  <hyperlinks>
    <hyperlink ref="B9" location="'1PROD-PIB'!Área_de_impresión" display="1 Producción  de las actividades características y conexas de la educación respecto al PIB nacional. 2007-2009. Miles de dólares 2007. "/>
    <hyperlink ref="B10" location="'2PROD-CARACT'!Área_de_impresión" display="2 Producción  de las actividades características de la educación según industrias. 2007-2009. Miles de dólares 2007. "/>
    <hyperlink ref="B11" location="'3PROD-CONEX'!Área_de_impresión" display="3 Producción  de las actividades conexas de la educación según industrias. 2007-2009. Miles de dólares 2007. "/>
    <hyperlink ref="B12" location="'4PROD-MyNM'!Área_de_impresión" display="4 Producción  de las actividades características de mercado y no de mercado de la educación. 2007-2009. Miles de dólares 2007. "/>
    <hyperlink ref="B17" location="'9VAB-PIB'!A1" display="9 VAB de las actividades características y conexas de la enseñanza respecto al PIB 2007-2013."/>
    <hyperlink ref="B18" location="'10VAB-CARACT'!A1" display="10 VAB de las actividades características de la enseñanza según industrias 2007-2013."/>
    <hyperlink ref="B19" location="'11VAB-CONEX'!A1" display="11 VAB de las actividades conexas de la enseñanza según industrias 2007-2013."/>
    <hyperlink ref="B20" location="'12VAB-MyNM'!A1" display="12 VAB de las actividades características privado y público de la enseñanza 2007-2013."/>
    <hyperlink ref="B13" location="'5CI-PIB'!A1" display="5 Consumo intermedio de las actividades características y conexas de la enseñanza respecto al PIB. 2007-2013."/>
    <hyperlink ref="B14" location="'6CI-CARACT'!A1" display="6 Consumo intermedio de las actividades características de la enseñanza según industrias 2007-2013."/>
    <hyperlink ref="B15" location="'7CI-CONEX'!A1" display="7 Consumo intermedio de las actividades conexas de la enseñanza según industrias 2007-2013."/>
    <hyperlink ref="B16" location="'8CI-MyNM'!A1" display="8 Consumo intermedio de las actividades características privado y público de la enseñanza 2007-2013."/>
    <hyperlink ref="B23" location="'13GCF-PIB'!Área_de_impresión" display="13 Gasto de consumo final de la educación respecto al PIB nacional. 2007-2009. Miles de dólares 2007. "/>
    <hyperlink ref="B24" location="'14GCFHE-GCFHT'!Área_de_impresión" display="14 Gasto de consumo final de los hogares en educación respecto al Gasto de consumo final total de los hogares. 2007-2009. Miles de dólares 2007. "/>
    <hyperlink ref="B25" location="'15GCFGGE-GCFGGT'!Área_de_impresión" display="15 Gasto de consumo final del Gobierno general en educación respecto al Gasto de consumo final total del Gobierno general. 2007-2009. Miles de dólares 2007. "/>
    <hyperlink ref="B26" location="'16CFEHE-CFEHT'!Área_de_impresión" display="16 Consumo final efectivo de los hogares en educación respecto al Consumo final efectivo total de los hogares. 2007-2009. Miles de dólares 2007. "/>
    <hyperlink ref="B27" location="'17CFEGGE-CFEGGT'!Área_de_impresión" display="17 Consumo final efectivo del Gobierno general en educación respecto al Consumo final efectivo total del Gobierno general. 2007-2009. Miles de dólares 2007. "/>
    <hyperlink ref="B28" location="'18CFEHE-GCFHE'!Área_de_impresión" display="18 Consumo final efectivo de los hogares en educación respecto al Gasto de consumo final de los hogares en educación. 2007-2009. Miles de dólares 2007. "/>
    <hyperlink ref="B31" location="'19GT-TipoG'!Área_de_impresión" display="19 Gasto Total de la educación según tipo de gasto. 2007-2009. Miles de dólares 2007. "/>
    <hyperlink ref="B32" location="'20G PUB PIB'!Área_de_impresión" display="20 Gasto público de la educación respecto al PIB nacional. 2007-2009. Miles de dólares 2007. "/>
    <hyperlink ref="B33" location="'21G PRIV PIB'!Área_de_impresión" display="21 Gasto privado de la educación respecto al PIB nacional. 2007-2009. Miles de dólares 2007. "/>
    <hyperlink ref="B36" location="'22GT POR ALUM'!Área_de_impresión" display="22 Gasto Total de la educación por alumno. 2007-2009. Miles de dólares 2007. "/>
    <hyperlink ref="B37" location="'23G PUB POR ALUM'!Área_de_impresión" display="23 Gasto público de la educación por alumno. 2007-2009. Miles de dólares 2007. "/>
    <hyperlink ref="B38" location="'24G PRIV POR ALUM'!Área_de_impresión" display="24 Gasto privado de la educación por alumno. 2007-2009. Miles de dólares 2007. "/>
    <hyperlink ref="B39" location="'25G PUB POR ALUM-PIB'!Área_de_impresión" display="25 Gasto público por alumno de la educación respecto al PIB per cápita. 2007-2009. Miles de dólares de 2007. "/>
    <hyperlink ref="B40" location="'26G PRIV POR ALUM-PIB'!Área_de_impresión" display="26 Gasto privado por alumno de la educación respecto al PIB per cápita. 2007-2009. Miles de dólares de 2007. "/>
    <hyperlink ref="B46" location="'30 DOCEN-PÚB-PRIV'!Área_de_impresión" display="30 Número de docentes público y privado de la enseñanza 2008-2013."/>
    <hyperlink ref="B43" location="'27 TOTAL ALUM'!Área_de_impresión" display="27 Número de alumnos público y privado 2007-2013."/>
    <hyperlink ref="B44:B45" location="'27 ALUM-PÚB-PRIV'!Área_de_impresión" display="27 Número de alumnos público y privado por niveles de enseñanza 2007-2013."/>
    <hyperlink ref="B44" location="'28 ALUM-PÚB'!Área_de_impresión" display="28 Número de alumnos público por niveles de enseñanza 2007-2013."/>
    <hyperlink ref="B45" location="'29 ALUM-PRIV'!Área_de_impresión" display="29 Número de alumnos privado por niveles de enseñanza 2007-2013."/>
    <hyperlink ref="B50" location="'matriz '!A1" display="Nota: Matriz de correspondenci a niveles educativos"/>
    <hyperlink ref="B47:B49" location="'30 DOCEN-PÚB-PRIV'!Área_de_impresión" display="30 Número de docentes público y privado de la enseñanza 2008-2013."/>
    <hyperlink ref="B47" location="'31 ALFABETISMO'!Área_de_impresión" display="31 Tasa de alfabetismo en el Ecuador 2007-2013"/>
    <hyperlink ref="B48" location="'32 ESCOLARIDADSEX'!Área_de_impresión" display="32 Promedio de escolaridad por sexo en el Ecuador 2007-2013."/>
    <hyperlink ref="B49" location="'33 ESPERANZVIDA'!Área_de_impresión" display="33 Promedio de la esperanza de vida escolar en el Ecuador 2007-2013."/>
  </hyperlinks>
  <pageMargins left="0.7" right="0.7" top="0.75" bottom="0.75" header="0.3" footer="0.3"/>
  <pageSetup paperSize="9" scale="65" orientation="landscape" r:id="rId1"/>
  <rowBreaks count="1" manualBreakCount="1">
    <brk id="41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38.5703125" style="32" customWidth="1"/>
    <col min="3" max="9" width="1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57" customHeight="1" x14ac:dyDescent="0.25"/>
    <row r="2" spans="2:10" x14ac:dyDescent="0.25">
      <c r="J2" s="33" t="s">
        <v>38</v>
      </c>
    </row>
    <row r="3" spans="2:10" ht="70.5" customHeight="1" x14ac:dyDescent="0.25">
      <c r="B3" s="243" t="s">
        <v>199</v>
      </c>
      <c r="C3" s="243"/>
      <c r="D3" s="243"/>
      <c r="E3" s="243"/>
      <c r="F3" s="243"/>
      <c r="G3" s="243"/>
      <c r="H3" s="243"/>
      <c r="I3" s="243"/>
    </row>
    <row r="5" spans="2:10" ht="19.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19.5" customHeight="1" x14ac:dyDescent="0.25">
      <c r="B6" s="72" t="s">
        <v>90</v>
      </c>
      <c r="C6" s="157">
        <v>3249318</v>
      </c>
      <c r="D6" s="157">
        <v>3446684</v>
      </c>
      <c r="E6" s="157">
        <v>3695978</v>
      </c>
      <c r="F6" s="157">
        <v>3971191</v>
      </c>
      <c r="G6" s="157">
        <v>4145136</v>
      </c>
      <c r="H6" s="157">
        <v>4193142</v>
      </c>
      <c r="I6" s="157">
        <v>4338970</v>
      </c>
    </row>
    <row r="7" spans="2:10" ht="19.5" customHeight="1" x14ac:dyDescent="0.25">
      <c r="B7" s="72" t="s">
        <v>91</v>
      </c>
      <c r="C7" s="157">
        <v>784453</v>
      </c>
      <c r="D7" s="157">
        <v>823613</v>
      </c>
      <c r="E7" s="157">
        <v>846012</v>
      </c>
      <c r="F7" s="157">
        <v>819995</v>
      </c>
      <c r="G7" s="157">
        <v>840763</v>
      </c>
      <c r="H7" s="157">
        <v>942313</v>
      </c>
      <c r="I7" s="157">
        <v>925419</v>
      </c>
    </row>
    <row r="8" spans="2:10" ht="19.5" customHeight="1" x14ac:dyDescent="0.25">
      <c r="B8" s="72" t="s">
        <v>92</v>
      </c>
      <c r="C8" s="157">
        <v>4033771</v>
      </c>
      <c r="D8" s="157">
        <v>4270297</v>
      </c>
      <c r="E8" s="157">
        <v>4541990</v>
      </c>
      <c r="F8" s="157">
        <v>4791186</v>
      </c>
      <c r="G8" s="157">
        <v>4985899</v>
      </c>
      <c r="H8" s="157">
        <v>5135455</v>
      </c>
      <c r="I8" s="157">
        <v>5264389</v>
      </c>
    </row>
    <row r="9" spans="2:10" ht="19.5" customHeight="1" x14ac:dyDescent="0.25">
      <c r="B9" s="72" t="s">
        <v>83</v>
      </c>
      <c r="C9" s="157">
        <v>51007777</v>
      </c>
      <c r="D9" s="157">
        <v>54250408</v>
      </c>
      <c r="E9" s="157">
        <v>54557732</v>
      </c>
      <c r="F9" s="157">
        <v>56481055</v>
      </c>
      <c r="G9" s="157">
        <v>60925064</v>
      </c>
      <c r="H9" s="157">
        <v>64362433</v>
      </c>
      <c r="I9" s="157">
        <v>67546128</v>
      </c>
    </row>
    <row r="10" spans="2:10" ht="19.5" customHeight="1" x14ac:dyDescent="0.25">
      <c r="B10" s="77" t="s">
        <v>42</v>
      </c>
      <c r="C10" s="78">
        <v>7.9100000000000004E-2</v>
      </c>
      <c r="D10" s="78">
        <v>7.8700000000000006E-2</v>
      </c>
      <c r="E10" s="78">
        <v>8.3299999999999999E-2</v>
      </c>
      <c r="F10" s="78">
        <v>8.48E-2</v>
      </c>
      <c r="G10" s="78">
        <v>8.1799999999999998E-2</v>
      </c>
      <c r="H10" s="78">
        <v>7.9799999999999996E-2</v>
      </c>
      <c r="I10" s="78">
        <v>7.7899999999999997E-2</v>
      </c>
    </row>
    <row r="11" spans="2:10" ht="20.100000000000001" customHeight="1" x14ac:dyDescent="0.25">
      <c r="C11" s="41"/>
      <c r="D11" s="41"/>
      <c r="E11" s="41"/>
      <c r="F11" s="41"/>
      <c r="G11" s="41"/>
      <c r="H11" s="41"/>
      <c r="I11" s="41"/>
    </row>
    <row r="12" spans="2:10" ht="20.25" customHeight="1" x14ac:dyDescent="0.25">
      <c r="B12" s="244" t="s">
        <v>111</v>
      </c>
      <c r="C12" s="244"/>
      <c r="D12" s="244"/>
      <c r="E12" s="244"/>
      <c r="F12" s="244"/>
      <c r="G12" s="244"/>
      <c r="H12" s="244"/>
      <c r="I12" s="244"/>
    </row>
    <row r="13" spans="2:10" ht="20.100000000000001" customHeight="1" x14ac:dyDescent="0.25">
      <c r="F13" s="34"/>
    </row>
    <row r="14" spans="2:10" ht="20.100000000000001" customHeight="1" x14ac:dyDescent="0.25">
      <c r="F14" s="34"/>
    </row>
    <row r="15" spans="2:10" ht="20.100000000000001" customHeight="1" x14ac:dyDescent="0.25">
      <c r="F15" s="34"/>
    </row>
    <row r="16" spans="2:10" ht="20.100000000000001" customHeight="1" x14ac:dyDescent="0.25">
      <c r="F16" s="34"/>
    </row>
    <row r="17" spans="2:12" ht="20.100000000000001" customHeight="1" x14ac:dyDescent="0.25">
      <c r="F17" s="34"/>
    </row>
    <row r="18" spans="2:12" ht="20.100000000000001" customHeight="1" x14ac:dyDescent="0.25">
      <c r="F18" s="34"/>
    </row>
    <row r="19" spans="2:12" ht="20.100000000000001" customHeight="1" x14ac:dyDescent="0.25">
      <c r="F19" s="34"/>
    </row>
    <row r="20" spans="2:12" ht="20.100000000000001" customHeight="1" x14ac:dyDescent="0.25">
      <c r="F20" s="34"/>
    </row>
    <row r="21" spans="2:12" ht="20.100000000000001" customHeight="1" x14ac:dyDescent="0.25">
      <c r="F21" s="34"/>
    </row>
    <row r="22" spans="2:12" ht="20.100000000000001" customHeight="1" x14ac:dyDescent="0.25">
      <c r="F22" s="34"/>
    </row>
    <row r="23" spans="2:12" ht="20.100000000000001" customHeight="1" x14ac:dyDescent="0.25">
      <c r="F23" s="34"/>
    </row>
    <row r="24" spans="2:12" ht="20.100000000000001" customHeight="1" x14ac:dyDescent="0.25">
      <c r="F24" s="34"/>
    </row>
    <row r="25" spans="2:12" ht="20.100000000000001" customHeight="1" x14ac:dyDescent="0.25">
      <c r="F25" s="34"/>
    </row>
    <row r="26" spans="2:12" x14ac:dyDescent="0.25">
      <c r="B26" s="244" t="s">
        <v>142</v>
      </c>
      <c r="C26" s="244"/>
      <c r="D26" s="244"/>
      <c r="E26" s="244"/>
      <c r="F26" s="244"/>
      <c r="G26" s="244"/>
      <c r="H26" s="244"/>
      <c r="I26" s="244"/>
    </row>
    <row r="27" spans="2:12" s="40" customFormat="1" ht="19.5" customHeight="1" x14ac:dyDescent="0.25">
      <c r="B27" s="102"/>
      <c r="C27" s="116">
        <v>0</v>
      </c>
      <c r="D27" s="116">
        <v>0</v>
      </c>
      <c r="E27" s="116">
        <v>0</v>
      </c>
      <c r="F27" s="34"/>
      <c r="G27" s="32"/>
      <c r="H27" s="32"/>
      <c r="I27" s="32"/>
      <c r="J27" s="32"/>
      <c r="K27" s="32"/>
      <c r="L27" s="32"/>
    </row>
    <row r="28" spans="2:12" ht="20.100000000000001" customHeight="1" x14ac:dyDescent="0.25">
      <c r="B28" s="107"/>
      <c r="C28" s="118">
        <v>2007</v>
      </c>
      <c r="D28" s="118">
        <v>2008</v>
      </c>
      <c r="E28" s="118">
        <v>2009</v>
      </c>
      <c r="F28" s="118">
        <v>2010</v>
      </c>
      <c r="G28" s="118">
        <v>2011</v>
      </c>
      <c r="H28" s="118" t="s">
        <v>249</v>
      </c>
      <c r="I28" s="118" t="s">
        <v>250</v>
      </c>
      <c r="J28" s="107"/>
      <c r="K28" s="52"/>
    </row>
    <row r="29" spans="2:12" s="35" customFormat="1" ht="20.100000000000001" customHeight="1" x14ac:dyDescent="0.25">
      <c r="B29" s="109" t="s">
        <v>90</v>
      </c>
      <c r="C29" s="114">
        <v>6.3700000000000007E-2</v>
      </c>
      <c r="D29" s="114">
        <v>6.3500000000000001E-2</v>
      </c>
      <c r="E29" s="114">
        <v>6.7799999999999999E-2</v>
      </c>
      <c r="F29" s="114">
        <v>7.0300000000000001E-2</v>
      </c>
      <c r="G29" s="114">
        <v>6.8000000000000005E-2</v>
      </c>
      <c r="H29" s="114">
        <v>6.5199999999999994E-2</v>
      </c>
      <c r="I29" s="114">
        <v>6.4199999999999993E-2</v>
      </c>
      <c r="J29" s="115"/>
      <c r="K29" s="119"/>
    </row>
    <row r="30" spans="2:12" s="35" customFormat="1" ht="20.100000000000001" customHeight="1" x14ac:dyDescent="0.25">
      <c r="B30" s="109" t="s">
        <v>91</v>
      </c>
      <c r="C30" s="114">
        <v>1.54E-2</v>
      </c>
      <c r="D30" s="114">
        <v>1.52E-2</v>
      </c>
      <c r="E30" s="114">
        <v>1.55E-2</v>
      </c>
      <c r="F30" s="114">
        <v>1.4500000000000001E-2</v>
      </c>
      <c r="G30" s="114">
        <v>1.38E-2</v>
      </c>
      <c r="H30" s="114">
        <v>1.46E-2</v>
      </c>
      <c r="I30" s="114">
        <v>1.37E-2</v>
      </c>
      <c r="J30" s="115"/>
      <c r="K30" s="119"/>
    </row>
    <row r="31" spans="2:12" s="35" customFormat="1" ht="20.100000000000001" customHeight="1" x14ac:dyDescent="0.25">
      <c r="B31" s="109" t="s">
        <v>41</v>
      </c>
      <c r="C31" s="114">
        <v>7.9100000000000004E-2</v>
      </c>
      <c r="D31" s="114">
        <v>7.8700000000000006E-2</v>
      </c>
      <c r="E31" s="114">
        <v>8.3299999999999999E-2</v>
      </c>
      <c r="F31" s="114">
        <v>8.48E-2</v>
      </c>
      <c r="G31" s="114">
        <v>8.1799999999999998E-2</v>
      </c>
      <c r="H31" s="114">
        <v>7.9799999999999996E-2</v>
      </c>
      <c r="I31" s="114">
        <v>7.7899999999999997E-2</v>
      </c>
      <c r="J31" s="115"/>
      <c r="K31" s="119"/>
    </row>
    <row r="32" spans="2:12" s="35" customFormat="1" ht="20.100000000000001" customHeight="1" x14ac:dyDescent="0.25">
      <c r="B32" s="117"/>
      <c r="C32" s="117"/>
      <c r="D32" s="117"/>
      <c r="E32" s="117"/>
      <c r="F32" s="117"/>
      <c r="G32" s="117"/>
      <c r="H32" s="117"/>
      <c r="I32" s="117"/>
      <c r="J32" s="117"/>
    </row>
    <row r="33" spans="2:10" s="35" customFormat="1" ht="20.100000000000001" customHeight="1" x14ac:dyDescent="0.25"/>
    <row r="34" spans="2:10" s="35" customFormat="1" ht="20.100000000000001" customHeight="1" x14ac:dyDescent="0.25"/>
    <row r="35" spans="2:10" s="35" customFormat="1" ht="20.100000000000001" customHeight="1" x14ac:dyDescent="0.25"/>
    <row r="36" spans="2:10" s="35" customFormat="1" ht="20.100000000000001" customHeight="1" x14ac:dyDescent="0.25"/>
    <row r="37" spans="2:10" s="35" customFormat="1" ht="20.100000000000001" customHeight="1" x14ac:dyDescent="0.25"/>
    <row r="38" spans="2:10" s="35" customFormat="1" ht="20.100000000000001" customHeight="1" x14ac:dyDescent="0.25"/>
    <row r="39" spans="2:10" s="35" customFormat="1" x14ac:dyDescent="0.25">
      <c r="B39" s="244" t="s">
        <v>143</v>
      </c>
      <c r="C39" s="244"/>
      <c r="D39" s="244"/>
      <c r="E39" s="244"/>
      <c r="F39" s="244"/>
      <c r="G39" s="244"/>
      <c r="H39" s="244"/>
      <c r="I39" s="244"/>
    </row>
    <row r="40" spans="2:10" s="35" customFormat="1" ht="20.100000000000001" customHeight="1" x14ac:dyDescent="0.25"/>
    <row r="41" spans="2:10" s="35" customFormat="1" ht="20.100000000000001" customHeight="1" x14ac:dyDescent="0.25">
      <c r="B41" s="120"/>
      <c r="C41" s="118">
        <v>2007</v>
      </c>
      <c r="D41" s="118">
        <v>2008</v>
      </c>
      <c r="E41" s="118">
        <v>2009</v>
      </c>
      <c r="F41" s="118">
        <v>2010</v>
      </c>
      <c r="G41" s="118">
        <v>2011</v>
      </c>
      <c r="H41" s="118" t="s">
        <v>249</v>
      </c>
      <c r="I41" s="118" t="s">
        <v>250</v>
      </c>
      <c r="J41" s="115"/>
    </row>
    <row r="42" spans="2:10" s="35" customFormat="1" ht="20.100000000000001" customHeight="1" x14ac:dyDescent="0.25">
      <c r="B42" s="109" t="s">
        <v>90</v>
      </c>
      <c r="C42" s="114">
        <v>0.80552862321634022</v>
      </c>
      <c r="D42" s="114">
        <v>0.8071298085355656</v>
      </c>
      <c r="E42" s="114">
        <v>0.81373538911358234</v>
      </c>
      <c r="F42" s="114">
        <v>0.82885344046338427</v>
      </c>
      <c r="G42" s="114">
        <v>0.83137183484864019</v>
      </c>
      <c r="H42" s="114">
        <v>0.81650837170221524</v>
      </c>
      <c r="I42" s="114">
        <v>0.82421150868600324</v>
      </c>
      <c r="J42" s="115"/>
    </row>
    <row r="43" spans="2:10" s="35" customFormat="1" ht="20.100000000000001" customHeight="1" x14ac:dyDescent="0.25">
      <c r="B43" s="109" t="s">
        <v>91</v>
      </c>
      <c r="C43" s="114">
        <v>0.19447137678365975</v>
      </c>
      <c r="D43" s="114">
        <v>0.19287019146443443</v>
      </c>
      <c r="E43" s="114">
        <v>0.18626461088641763</v>
      </c>
      <c r="F43" s="114">
        <v>0.17114655953661578</v>
      </c>
      <c r="G43" s="114">
        <v>0.16862816515135987</v>
      </c>
      <c r="H43" s="114">
        <v>0.1834916282977847</v>
      </c>
      <c r="I43" s="114">
        <v>0.17578849131399674</v>
      </c>
      <c r="J43" s="115"/>
    </row>
    <row r="44" spans="2:10" s="35" customFormat="1" ht="20.100000000000001" customHeight="1" x14ac:dyDescent="0.25">
      <c r="B44" s="115"/>
      <c r="C44" s="115"/>
      <c r="D44" s="115"/>
      <c r="E44" s="115"/>
      <c r="F44" s="115"/>
      <c r="G44" s="115"/>
      <c r="H44" s="115"/>
      <c r="I44" s="115"/>
      <c r="J44" s="115"/>
    </row>
    <row r="45" spans="2:10" s="35" customFormat="1" ht="20.100000000000001" customHeight="1" x14ac:dyDescent="0.25"/>
    <row r="46" spans="2:10" s="35" customFormat="1" ht="20.100000000000001" customHeight="1" x14ac:dyDescent="0.25"/>
    <row r="47" spans="2:10" s="35" customFormat="1" ht="20.100000000000001" customHeight="1" x14ac:dyDescent="0.25"/>
    <row r="48" spans="2:10" s="35" customFormat="1" ht="20.100000000000001" customHeight="1" x14ac:dyDescent="0.25"/>
    <row r="49" spans="2:9" s="35" customFormat="1" ht="20.100000000000001" customHeight="1" x14ac:dyDescent="0.25"/>
    <row r="50" spans="2:9" s="35" customFormat="1" ht="20.100000000000001" customHeight="1" x14ac:dyDescent="0.25">
      <c r="H50" s="43"/>
      <c r="I50" s="43"/>
    </row>
    <row r="51" spans="2:9" s="43" customFormat="1" ht="30" customHeight="1" x14ac:dyDescent="0.25">
      <c r="B51" s="242" t="s">
        <v>144</v>
      </c>
      <c r="C51" s="242"/>
      <c r="D51" s="242"/>
      <c r="E51" s="242"/>
      <c r="F51" s="51"/>
      <c r="G51" s="51"/>
      <c r="H51" s="32"/>
      <c r="I51" s="32"/>
    </row>
    <row r="52" spans="2:9" x14ac:dyDescent="0.25">
      <c r="B52" s="44" t="s">
        <v>44</v>
      </c>
      <c r="C52" s="44"/>
      <c r="D52" s="44"/>
      <c r="E52" s="44"/>
      <c r="F52" s="52"/>
      <c r="G52" s="52"/>
    </row>
    <row r="53" spans="2:9" x14ac:dyDescent="0.25">
      <c r="B53" s="42"/>
      <c r="C53" s="42"/>
      <c r="D53" s="42"/>
      <c r="E53" s="42"/>
      <c r="F53" s="52"/>
      <c r="G53" s="52"/>
    </row>
  </sheetData>
  <sheetProtection selectLockedCells="1" selectUnlockedCells="1"/>
  <mergeCells count="5">
    <mergeCell ref="B51:E51"/>
    <mergeCell ref="B3:I3"/>
    <mergeCell ref="B12:I12"/>
    <mergeCell ref="B26:I26"/>
    <mergeCell ref="B39:I39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53.140625" style="32" customWidth="1"/>
    <col min="3" max="7" width="13.140625" style="32" customWidth="1"/>
    <col min="8" max="9" width="13.140625" style="55" customWidth="1"/>
    <col min="10" max="10" width="11.42578125" style="55" customWidth="1"/>
    <col min="11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20" ht="57" customHeight="1" x14ac:dyDescent="0.25">
      <c r="K1" s="55"/>
    </row>
    <row r="2" spans="2:20" x14ac:dyDescent="0.25">
      <c r="H2" s="32"/>
      <c r="J2" s="33" t="s">
        <v>38</v>
      </c>
      <c r="K2" s="55"/>
    </row>
    <row r="3" spans="2:20" ht="61.5" customHeight="1" x14ac:dyDescent="0.25">
      <c r="B3" s="243" t="s">
        <v>200</v>
      </c>
      <c r="C3" s="243"/>
      <c r="D3" s="243"/>
      <c r="E3" s="243"/>
      <c r="F3" s="243"/>
      <c r="G3" s="243"/>
      <c r="H3" s="243"/>
      <c r="I3" s="243"/>
      <c r="K3" s="55"/>
    </row>
    <row r="5" spans="2:20" ht="30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  <c r="J5" s="56"/>
      <c r="L5" s="36"/>
      <c r="M5" s="36"/>
      <c r="N5" s="36"/>
      <c r="O5" s="36"/>
      <c r="P5" s="36"/>
      <c r="Q5" s="36"/>
      <c r="R5" s="36"/>
      <c r="S5" s="36"/>
      <c r="T5" s="36"/>
    </row>
    <row r="6" spans="2:20" ht="23.25" customHeight="1" x14ac:dyDescent="0.25">
      <c r="B6" s="74" t="s">
        <v>93</v>
      </c>
      <c r="C6" s="99">
        <v>175062</v>
      </c>
      <c r="D6" s="99">
        <v>183522</v>
      </c>
      <c r="E6" s="99">
        <v>194373</v>
      </c>
      <c r="F6" s="99">
        <v>212700</v>
      </c>
      <c r="G6" s="99">
        <v>261343</v>
      </c>
      <c r="H6" s="99">
        <v>258913</v>
      </c>
      <c r="I6" s="99">
        <v>340139</v>
      </c>
      <c r="L6" s="41"/>
      <c r="M6" s="41"/>
      <c r="N6" s="41"/>
      <c r="O6" s="41"/>
      <c r="P6" s="41"/>
      <c r="Q6" s="41"/>
      <c r="R6" s="41"/>
      <c r="S6" s="41"/>
      <c r="T6" s="41"/>
    </row>
    <row r="7" spans="2:20" ht="23.25" customHeight="1" x14ac:dyDescent="0.25">
      <c r="B7" s="74" t="s">
        <v>102</v>
      </c>
      <c r="C7" s="99">
        <v>318387</v>
      </c>
      <c r="D7" s="99">
        <v>328906</v>
      </c>
      <c r="E7" s="99">
        <v>347772</v>
      </c>
      <c r="F7" s="99">
        <v>380878</v>
      </c>
      <c r="G7" s="99">
        <v>411751</v>
      </c>
      <c r="H7" s="99">
        <v>439204</v>
      </c>
      <c r="I7" s="99">
        <v>492780</v>
      </c>
      <c r="L7" s="41"/>
      <c r="M7" s="41"/>
      <c r="N7" s="41"/>
      <c r="O7" s="41"/>
      <c r="P7" s="41"/>
      <c r="Q7" s="41"/>
      <c r="R7" s="41"/>
      <c r="S7" s="41"/>
      <c r="T7" s="41"/>
    </row>
    <row r="8" spans="2:20" ht="23.25" customHeight="1" x14ac:dyDescent="0.25">
      <c r="B8" s="74" t="s">
        <v>103</v>
      </c>
      <c r="C8" s="99">
        <v>987537</v>
      </c>
      <c r="D8" s="99">
        <v>982014</v>
      </c>
      <c r="E8" s="99">
        <v>1078690</v>
      </c>
      <c r="F8" s="99">
        <v>1119705</v>
      </c>
      <c r="G8" s="99">
        <v>1113413</v>
      </c>
      <c r="H8" s="99">
        <v>1100412</v>
      </c>
      <c r="I8" s="99">
        <v>1084411</v>
      </c>
      <c r="L8" s="41"/>
      <c r="M8" s="41"/>
      <c r="N8" s="41"/>
      <c r="O8" s="41"/>
      <c r="P8" s="41"/>
      <c r="Q8" s="41"/>
      <c r="R8" s="41"/>
      <c r="S8" s="41"/>
      <c r="T8" s="41"/>
    </row>
    <row r="9" spans="2:20" ht="23.25" customHeight="1" x14ac:dyDescent="0.25">
      <c r="B9" s="74" t="s">
        <v>104</v>
      </c>
      <c r="C9" s="99">
        <v>738163</v>
      </c>
      <c r="D9" s="99">
        <v>814342</v>
      </c>
      <c r="E9" s="99">
        <v>882410</v>
      </c>
      <c r="F9" s="99">
        <v>933762</v>
      </c>
      <c r="G9" s="99">
        <v>979451</v>
      </c>
      <c r="H9" s="99">
        <v>1023447</v>
      </c>
      <c r="I9" s="99">
        <v>1045552</v>
      </c>
      <c r="L9" s="41"/>
      <c r="M9" s="41"/>
      <c r="N9" s="41"/>
      <c r="O9" s="41"/>
      <c r="P9" s="41"/>
      <c r="Q9" s="41"/>
      <c r="R9" s="41"/>
      <c r="S9" s="41"/>
      <c r="T9" s="41"/>
    </row>
    <row r="10" spans="2:20" ht="23.25" customHeight="1" x14ac:dyDescent="0.25">
      <c r="B10" s="74" t="s">
        <v>105</v>
      </c>
      <c r="C10" s="99">
        <v>30209</v>
      </c>
      <c r="D10" s="99">
        <v>32073</v>
      </c>
      <c r="E10" s="99">
        <v>34729</v>
      </c>
      <c r="F10" s="99">
        <v>39224</v>
      </c>
      <c r="G10" s="99">
        <v>49035</v>
      </c>
      <c r="H10" s="99">
        <v>63862</v>
      </c>
      <c r="I10" s="99">
        <v>66873</v>
      </c>
      <c r="L10" s="41"/>
      <c r="M10" s="41"/>
      <c r="N10" s="41"/>
      <c r="O10" s="41"/>
      <c r="P10" s="41"/>
      <c r="Q10" s="41"/>
      <c r="R10" s="41"/>
      <c r="S10" s="41"/>
      <c r="T10" s="41"/>
    </row>
    <row r="11" spans="2:20" ht="23.25" customHeight="1" x14ac:dyDescent="0.25">
      <c r="B11" s="74" t="s">
        <v>106</v>
      </c>
      <c r="C11" s="99">
        <v>844617</v>
      </c>
      <c r="D11" s="99">
        <v>940238</v>
      </c>
      <c r="E11" s="99">
        <v>993835</v>
      </c>
      <c r="F11" s="99">
        <v>1112185</v>
      </c>
      <c r="G11" s="99">
        <v>1165565</v>
      </c>
      <c r="H11" s="99">
        <v>1106535</v>
      </c>
      <c r="I11" s="99">
        <v>1105676</v>
      </c>
      <c r="L11" s="41"/>
      <c r="M11" s="41"/>
      <c r="N11" s="41"/>
      <c r="O11" s="41"/>
      <c r="P11" s="41"/>
      <c r="Q11" s="41"/>
      <c r="R11" s="41"/>
      <c r="S11" s="41"/>
      <c r="T11" s="41"/>
    </row>
    <row r="12" spans="2:20" ht="23.25" customHeight="1" x14ac:dyDescent="0.25">
      <c r="B12" s="74" t="s">
        <v>95</v>
      </c>
      <c r="C12" s="99">
        <v>155343</v>
      </c>
      <c r="D12" s="99">
        <v>165589</v>
      </c>
      <c r="E12" s="99">
        <v>164169</v>
      </c>
      <c r="F12" s="99">
        <v>172737</v>
      </c>
      <c r="G12" s="99">
        <v>164578</v>
      </c>
      <c r="H12" s="99">
        <v>200769</v>
      </c>
      <c r="I12" s="99">
        <v>203539</v>
      </c>
      <c r="L12" s="41"/>
      <c r="M12" s="41"/>
      <c r="N12" s="41"/>
      <c r="O12" s="41"/>
      <c r="P12" s="41"/>
      <c r="Q12" s="41"/>
      <c r="R12" s="41"/>
      <c r="S12" s="41"/>
      <c r="T12" s="41"/>
    </row>
    <row r="13" spans="2:20" ht="23.25" customHeight="1" x14ac:dyDescent="0.25">
      <c r="B13" s="75" t="s">
        <v>39</v>
      </c>
      <c r="C13" s="100">
        <v>3249318</v>
      </c>
      <c r="D13" s="100">
        <v>3446684</v>
      </c>
      <c r="E13" s="100">
        <v>3695978</v>
      </c>
      <c r="F13" s="100">
        <v>3971191</v>
      </c>
      <c r="G13" s="100">
        <v>4145136</v>
      </c>
      <c r="H13" s="100">
        <v>4193142</v>
      </c>
      <c r="I13" s="100">
        <v>4338970</v>
      </c>
      <c r="L13" s="41"/>
      <c r="M13" s="41"/>
      <c r="N13" s="41"/>
      <c r="O13" s="41"/>
      <c r="P13" s="41"/>
      <c r="Q13" s="41"/>
      <c r="R13" s="41"/>
      <c r="S13" s="41"/>
      <c r="T13" s="41"/>
    </row>
    <row r="14" spans="2:20" ht="20.100000000000001" customHeight="1" x14ac:dyDescent="0.25">
      <c r="F14" s="34"/>
    </row>
    <row r="15" spans="2:20" x14ac:dyDescent="0.25">
      <c r="B15" s="244" t="s">
        <v>251</v>
      </c>
      <c r="C15" s="244"/>
      <c r="D15" s="244"/>
      <c r="E15" s="244"/>
      <c r="F15" s="244"/>
      <c r="G15" s="244"/>
      <c r="H15" s="244"/>
      <c r="I15" s="244"/>
      <c r="J15" s="150"/>
      <c r="K15" s="150"/>
    </row>
    <row r="16" spans="2:20" ht="15" customHeight="1" x14ac:dyDescent="0.25">
      <c r="B16" s="158"/>
      <c r="C16" s="158"/>
      <c r="D16" s="158"/>
      <c r="E16" s="158"/>
      <c r="F16" s="39"/>
      <c r="G16" s="40"/>
      <c r="H16" s="159"/>
      <c r="I16" s="159"/>
    </row>
    <row r="17" spans="2:10" ht="27.75" customHeight="1" x14ac:dyDescent="0.25">
      <c r="B17" s="107"/>
      <c r="C17" s="108"/>
      <c r="D17" s="108">
        <v>2013</v>
      </c>
      <c r="E17" s="108">
        <v>2013</v>
      </c>
      <c r="F17" s="55"/>
      <c r="G17" s="40"/>
      <c r="H17" s="40"/>
      <c r="I17" s="40"/>
      <c r="J17" s="32"/>
    </row>
    <row r="18" spans="2:10" ht="27.75" customHeight="1" x14ac:dyDescent="0.25">
      <c r="B18" s="109" t="s">
        <v>106</v>
      </c>
      <c r="C18" s="109" t="s">
        <v>106</v>
      </c>
      <c r="D18" s="110">
        <v>1105676</v>
      </c>
      <c r="E18" s="111">
        <v>0.25480000000000003</v>
      </c>
      <c r="F18" s="107"/>
      <c r="G18" s="159"/>
      <c r="H18" s="40"/>
      <c r="I18" s="40"/>
      <c r="J18" s="32"/>
    </row>
    <row r="19" spans="2:10" ht="27.75" customHeight="1" x14ac:dyDescent="0.25">
      <c r="B19" s="109" t="s">
        <v>103</v>
      </c>
      <c r="C19" s="109" t="s">
        <v>103</v>
      </c>
      <c r="D19" s="110">
        <v>1084411</v>
      </c>
      <c r="E19" s="111">
        <v>0.24990000000000001</v>
      </c>
      <c r="F19" s="55"/>
      <c r="G19" s="40"/>
      <c r="H19" s="159"/>
      <c r="I19" s="40"/>
      <c r="J19" s="32"/>
    </row>
    <row r="20" spans="2:10" ht="27.75" customHeight="1" x14ac:dyDescent="0.25">
      <c r="B20" s="109" t="s">
        <v>104</v>
      </c>
      <c r="C20" s="109" t="s">
        <v>104</v>
      </c>
      <c r="D20" s="110">
        <v>1045552</v>
      </c>
      <c r="E20" s="111">
        <v>0.24099999999999999</v>
      </c>
      <c r="F20" s="107"/>
      <c r="G20" s="159"/>
      <c r="H20" s="159"/>
      <c r="I20" s="40"/>
      <c r="J20" s="32"/>
    </row>
    <row r="21" spans="2:10" ht="27.75" customHeight="1" x14ac:dyDescent="0.25">
      <c r="B21" s="109" t="s">
        <v>102</v>
      </c>
      <c r="C21" s="109" t="s">
        <v>102</v>
      </c>
      <c r="D21" s="110">
        <v>492780</v>
      </c>
      <c r="E21" s="111">
        <v>0.11360000000000001</v>
      </c>
      <c r="F21" s="107"/>
      <c r="G21" s="159"/>
      <c r="H21" s="159"/>
      <c r="I21" s="40"/>
      <c r="J21" s="32"/>
    </row>
    <row r="22" spans="2:10" ht="27.75" customHeight="1" x14ac:dyDescent="0.25">
      <c r="B22" s="109" t="s">
        <v>101</v>
      </c>
      <c r="C22" s="109" t="s">
        <v>82</v>
      </c>
      <c r="D22" s="110">
        <v>340139</v>
      </c>
      <c r="E22" s="111">
        <v>7.8399999999999997E-2</v>
      </c>
      <c r="F22" s="107"/>
      <c r="G22" s="159"/>
      <c r="H22" s="159"/>
      <c r="I22" s="40"/>
      <c r="J22" s="32"/>
    </row>
    <row r="23" spans="2:10" ht="27.75" customHeight="1" x14ac:dyDescent="0.25">
      <c r="B23" s="109" t="s">
        <v>107</v>
      </c>
      <c r="C23" s="109" t="s">
        <v>95</v>
      </c>
      <c r="D23" s="110">
        <v>203539</v>
      </c>
      <c r="E23" s="111">
        <v>4.6899999999999997E-2</v>
      </c>
      <c r="F23" s="107"/>
      <c r="G23" s="159"/>
      <c r="H23" s="159"/>
      <c r="I23" s="40"/>
      <c r="J23" s="32"/>
    </row>
    <row r="24" spans="2:10" ht="27.75" customHeight="1" x14ac:dyDescent="0.25">
      <c r="B24" s="109" t="s">
        <v>105</v>
      </c>
      <c r="C24" s="109" t="s">
        <v>105</v>
      </c>
      <c r="D24" s="110">
        <v>66873</v>
      </c>
      <c r="E24" s="111">
        <v>1.5399999999999858E-2</v>
      </c>
      <c r="F24" s="107"/>
      <c r="G24" s="159"/>
      <c r="H24" s="159"/>
      <c r="I24" s="40"/>
      <c r="J24" s="32"/>
    </row>
    <row r="25" spans="2:10" ht="27.75" customHeight="1" x14ac:dyDescent="0.25">
      <c r="B25" s="107"/>
      <c r="C25" s="108"/>
      <c r="D25" s="107"/>
      <c r="E25" s="112"/>
      <c r="F25" s="107"/>
      <c r="G25" s="161"/>
      <c r="H25" s="160"/>
      <c r="I25" s="159"/>
    </row>
    <row r="26" spans="2:10" ht="17.25" customHeight="1" x14ac:dyDescent="0.25">
      <c r="B26" s="107"/>
      <c r="C26" s="108"/>
      <c r="D26" s="113">
        <v>4338970</v>
      </c>
      <c r="E26" s="111">
        <v>1</v>
      </c>
      <c r="F26" s="67"/>
      <c r="G26" s="40"/>
      <c r="H26" s="160"/>
      <c r="I26" s="159"/>
    </row>
    <row r="27" spans="2:10" s="43" customFormat="1" x14ac:dyDescent="0.25">
      <c r="C27" s="54"/>
      <c r="D27" s="54"/>
      <c r="E27" s="54"/>
      <c r="F27" s="151"/>
      <c r="G27" s="151"/>
      <c r="H27" s="57"/>
      <c r="I27" s="57"/>
      <c r="J27" s="57"/>
    </row>
    <row r="28" spans="2:10" x14ac:dyDescent="0.25">
      <c r="B28" s="244" t="s">
        <v>323</v>
      </c>
      <c r="C28" s="244"/>
      <c r="D28" s="244"/>
      <c r="E28" s="244"/>
      <c r="F28" s="244"/>
      <c r="G28" s="244"/>
      <c r="H28" s="244"/>
      <c r="I28" s="244"/>
    </row>
    <row r="38" spans="1:5" x14ac:dyDescent="0.25">
      <c r="A38" s="55"/>
      <c r="B38" s="55"/>
      <c r="C38" s="55"/>
      <c r="D38" s="55"/>
      <c r="E38" s="55"/>
    </row>
    <row r="39" spans="1:5" x14ac:dyDescent="0.25">
      <c r="A39" s="55"/>
      <c r="B39" s="91" t="s">
        <v>96</v>
      </c>
      <c r="C39" s="91" t="s">
        <v>96</v>
      </c>
      <c r="D39" s="55"/>
      <c r="E39" s="55"/>
    </row>
    <row r="40" spans="1:5" x14ac:dyDescent="0.25">
      <c r="A40" s="55"/>
      <c r="B40" s="55"/>
      <c r="C40" s="55"/>
      <c r="D40" s="55"/>
      <c r="E40" s="55"/>
    </row>
    <row r="41" spans="1:5" x14ac:dyDescent="0.25">
      <c r="A41" s="55"/>
      <c r="B41" s="55"/>
      <c r="C41" s="55"/>
      <c r="D41" s="55"/>
      <c r="E41" s="55"/>
    </row>
    <row r="42" spans="1:5" x14ac:dyDescent="0.25">
      <c r="A42" s="55"/>
      <c r="B42" s="55"/>
      <c r="C42" s="55"/>
      <c r="D42" s="55"/>
      <c r="E42" s="55"/>
    </row>
    <row r="43" spans="1:5" x14ac:dyDescent="0.25">
      <c r="A43" s="55"/>
      <c r="B43" s="55"/>
      <c r="C43" s="55"/>
      <c r="D43" s="55"/>
      <c r="E43" s="55"/>
    </row>
    <row r="44" spans="1:5" x14ac:dyDescent="0.25">
      <c r="A44" s="55"/>
      <c r="B44" s="55"/>
      <c r="C44" s="55"/>
      <c r="D44" s="55"/>
      <c r="E44" s="55"/>
    </row>
    <row r="45" spans="1:5" x14ac:dyDescent="0.25">
      <c r="A45" s="55"/>
      <c r="B45" s="53" t="s">
        <v>145</v>
      </c>
      <c r="C45" s="55"/>
      <c r="D45" s="55"/>
      <c r="E45" s="55"/>
    </row>
    <row r="46" spans="1:5" x14ac:dyDescent="0.25">
      <c r="B46" s="44" t="s">
        <v>44</v>
      </c>
    </row>
  </sheetData>
  <sheetProtection selectLockedCells="1" selectUnlockedCells="1"/>
  <autoFilter ref="B17:G24">
    <sortState ref="B18:G24">
      <sortCondition descending="1" ref="D17:D24"/>
    </sortState>
  </autoFilter>
  <mergeCells count="3">
    <mergeCell ref="B3:I3"/>
    <mergeCell ref="B15:I15"/>
    <mergeCell ref="B28:I28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85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52.140625" style="32" customWidth="1"/>
    <col min="3" max="7" width="13.28515625" style="32" customWidth="1"/>
    <col min="8" max="9" width="13.28515625" style="55" customWidth="1"/>
    <col min="10" max="10" width="11.42578125" style="55" customWidth="1"/>
    <col min="11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5" ht="58.5" customHeight="1" x14ac:dyDescent="0.25">
      <c r="K1" s="55"/>
    </row>
    <row r="2" spans="2:15" x14ac:dyDescent="0.25">
      <c r="H2" s="32"/>
      <c r="J2" s="33" t="s">
        <v>38</v>
      </c>
      <c r="K2" s="55"/>
    </row>
    <row r="3" spans="2:15" ht="73.5" customHeight="1" x14ac:dyDescent="0.25">
      <c r="B3" s="243" t="s">
        <v>201</v>
      </c>
      <c r="C3" s="243"/>
      <c r="D3" s="243"/>
      <c r="E3" s="243"/>
      <c r="F3" s="243"/>
      <c r="G3" s="243"/>
      <c r="H3" s="243"/>
      <c r="I3" s="243"/>
    </row>
    <row r="5" spans="2:15" ht="30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  <c r="J5" s="56"/>
      <c r="L5" s="36"/>
      <c r="M5" s="36"/>
      <c r="N5" s="36"/>
    </row>
    <row r="6" spans="2:15" ht="30" customHeight="1" x14ac:dyDescent="0.25">
      <c r="B6" s="74" t="s">
        <v>150</v>
      </c>
      <c r="C6" s="99">
        <v>110479</v>
      </c>
      <c r="D6" s="99">
        <v>119656</v>
      </c>
      <c r="E6" s="99">
        <v>129086</v>
      </c>
      <c r="F6" s="99">
        <v>133108</v>
      </c>
      <c r="G6" s="99">
        <v>136280</v>
      </c>
      <c r="H6" s="99">
        <v>128391</v>
      </c>
      <c r="I6" s="99">
        <v>127095</v>
      </c>
    </row>
    <row r="7" spans="2:15" ht="30" customHeight="1" x14ac:dyDescent="0.25">
      <c r="B7" s="76" t="s">
        <v>75</v>
      </c>
      <c r="C7" s="99">
        <v>313116</v>
      </c>
      <c r="D7" s="99">
        <v>341278</v>
      </c>
      <c r="E7" s="99">
        <v>305454</v>
      </c>
      <c r="F7" s="99">
        <v>314384</v>
      </c>
      <c r="G7" s="99">
        <v>324680</v>
      </c>
      <c r="H7" s="99">
        <v>361749</v>
      </c>
      <c r="I7" s="99">
        <v>396873</v>
      </c>
    </row>
    <row r="8" spans="2:15" ht="30" customHeight="1" x14ac:dyDescent="0.25">
      <c r="B8" s="74" t="s">
        <v>76</v>
      </c>
      <c r="C8" s="99">
        <v>26611</v>
      </c>
      <c r="D8" s="99">
        <v>12093</v>
      </c>
      <c r="E8" s="99">
        <v>28574</v>
      </c>
      <c r="F8" s="99">
        <v>14920</v>
      </c>
      <c r="G8" s="99">
        <v>13090</v>
      </c>
      <c r="H8" s="99">
        <v>16581</v>
      </c>
      <c r="I8" s="99">
        <v>6868</v>
      </c>
    </row>
    <row r="9" spans="2:15" ht="30" customHeight="1" x14ac:dyDescent="0.25">
      <c r="B9" s="74" t="s">
        <v>97</v>
      </c>
      <c r="C9" s="99">
        <v>124092</v>
      </c>
      <c r="D9" s="99">
        <v>125299</v>
      </c>
      <c r="E9" s="99">
        <v>154885</v>
      </c>
      <c r="F9" s="99">
        <v>129411</v>
      </c>
      <c r="G9" s="99">
        <v>135713</v>
      </c>
      <c r="H9" s="99">
        <v>201498</v>
      </c>
      <c r="I9" s="99">
        <v>158479</v>
      </c>
    </row>
    <row r="10" spans="2:15" ht="30" customHeight="1" x14ac:dyDescent="0.25">
      <c r="B10" s="74" t="s">
        <v>50</v>
      </c>
      <c r="C10" s="99">
        <v>127943</v>
      </c>
      <c r="D10" s="99">
        <v>137973</v>
      </c>
      <c r="E10" s="99">
        <v>143459</v>
      </c>
      <c r="F10" s="99">
        <v>144863</v>
      </c>
      <c r="G10" s="99">
        <v>141605</v>
      </c>
      <c r="H10" s="99">
        <v>138282</v>
      </c>
      <c r="I10" s="99">
        <v>135197</v>
      </c>
    </row>
    <row r="11" spans="2:15" ht="30" customHeight="1" x14ac:dyDescent="0.25">
      <c r="B11" s="74" t="s">
        <v>98</v>
      </c>
      <c r="C11" s="99">
        <v>82212</v>
      </c>
      <c r="D11" s="99">
        <v>87314</v>
      </c>
      <c r="E11" s="99">
        <v>84554</v>
      </c>
      <c r="F11" s="99">
        <v>83309</v>
      </c>
      <c r="G11" s="99">
        <v>89395</v>
      </c>
      <c r="H11" s="99">
        <v>95812</v>
      </c>
      <c r="I11" s="99">
        <v>100907</v>
      </c>
    </row>
    <row r="12" spans="2:15" ht="30" customHeight="1" x14ac:dyDescent="0.25">
      <c r="B12" s="75" t="s">
        <v>39</v>
      </c>
      <c r="C12" s="100">
        <v>784453</v>
      </c>
      <c r="D12" s="100">
        <v>823613</v>
      </c>
      <c r="E12" s="100">
        <v>846012</v>
      </c>
      <c r="F12" s="100">
        <v>819995</v>
      </c>
      <c r="G12" s="100">
        <v>840763</v>
      </c>
      <c r="H12" s="100">
        <v>942313</v>
      </c>
      <c r="I12" s="100">
        <v>925419</v>
      </c>
      <c r="L12" s="41"/>
      <c r="M12" s="41"/>
      <c r="N12" s="41"/>
      <c r="O12" s="41"/>
    </row>
    <row r="13" spans="2:15" ht="20.100000000000001" customHeight="1" x14ac:dyDescent="0.25">
      <c r="C13" s="66"/>
      <c r="D13" s="66"/>
      <c r="E13" s="66"/>
      <c r="F13" s="66"/>
      <c r="G13" s="66"/>
      <c r="H13" s="66"/>
      <c r="I13" s="66"/>
      <c r="J13" s="66"/>
    </row>
    <row r="14" spans="2:15" x14ac:dyDescent="0.25">
      <c r="B14" s="244" t="s">
        <v>252</v>
      </c>
      <c r="C14" s="244"/>
      <c r="D14" s="244"/>
      <c r="E14" s="244"/>
      <c r="F14" s="244"/>
      <c r="G14" s="244"/>
      <c r="H14" s="244"/>
      <c r="I14" s="244"/>
      <c r="J14" s="150"/>
      <c r="K14" s="150"/>
    </row>
    <row r="15" spans="2:15" ht="15" customHeight="1" x14ac:dyDescent="0.25">
      <c r="B15" s="145"/>
      <c r="C15" s="145"/>
      <c r="D15" s="145"/>
      <c r="E15" s="145"/>
      <c r="F15" s="34"/>
      <c r="H15" s="153"/>
      <c r="I15" s="153"/>
    </row>
    <row r="16" spans="2:15" ht="33.75" customHeight="1" x14ac:dyDescent="0.25">
      <c r="B16" s="107"/>
      <c r="C16" s="108"/>
      <c r="D16" s="108">
        <v>2013</v>
      </c>
      <c r="E16" s="108">
        <v>2013</v>
      </c>
      <c r="F16" s="107"/>
      <c r="G16" s="152"/>
      <c r="I16" s="32"/>
      <c r="J16" s="32"/>
    </row>
    <row r="17" spans="1:10" ht="33.75" customHeight="1" x14ac:dyDescent="0.25">
      <c r="B17" s="109" t="s">
        <v>75</v>
      </c>
      <c r="C17" s="109" t="s">
        <v>78</v>
      </c>
      <c r="D17" s="123">
        <v>396873</v>
      </c>
      <c r="E17" s="154">
        <v>0.4289</v>
      </c>
      <c r="F17" s="107"/>
      <c r="G17" s="152"/>
      <c r="I17" s="32"/>
      <c r="J17" s="32"/>
    </row>
    <row r="18" spans="1:10" ht="33.75" customHeight="1" x14ac:dyDescent="0.25">
      <c r="B18" s="109" t="s">
        <v>97</v>
      </c>
      <c r="C18" s="109" t="s">
        <v>51</v>
      </c>
      <c r="D18" s="123">
        <v>158479</v>
      </c>
      <c r="E18" s="154">
        <v>0.17130000000000001</v>
      </c>
      <c r="F18" s="107"/>
      <c r="G18" s="152"/>
      <c r="I18" s="32"/>
      <c r="J18" s="32"/>
    </row>
    <row r="19" spans="1:10" ht="33.75" customHeight="1" x14ac:dyDescent="0.25">
      <c r="B19" s="109" t="s">
        <v>50</v>
      </c>
      <c r="C19" s="109" t="s">
        <v>53</v>
      </c>
      <c r="D19" s="123">
        <v>135197</v>
      </c>
      <c r="E19" s="154">
        <v>0.14610000000000001</v>
      </c>
      <c r="F19" s="107"/>
      <c r="G19" s="152"/>
      <c r="I19" s="32"/>
      <c r="J19" s="32"/>
    </row>
    <row r="20" spans="1:10" ht="33.75" customHeight="1" x14ac:dyDescent="0.25">
      <c r="B20" s="109" t="s">
        <v>150</v>
      </c>
      <c r="C20" s="109" t="s">
        <v>52</v>
      </c>
      <c r="D20" s="123">
        <v>127095</v>
      </c>
      <c r="E20" s="154">
        <v>0.13730000000000001</v>
      </c>
      <c r="F20" s="107"/>
      <c r="G20" s="152"/>
      <c r="I20" s="32"/>
      <c r="J20" s="32"/>
    </row>
    <row r="21" spans="1:10" ht="33.75" customHeight="1" x14ac:dyDescent="0.25">
      <c r="B21" s="109" t="s">
        <v>98</v>
      </c>
      <c r="C21" s="109" t="s">
        <v>77</v>
      </c>
      <c r="D21" s="123">
        <v>100907</v>
      </c>
      <c r="E21" s="154">
        <v>0.109</v>
      </c>
      <c r="F21" s="107"/>
      <c r="G21" s="152"/>
      <c r="I21" s="32"/>
      <c r="J21" s="32"/>
    </row>
    <row r="22" spans="1:10" ht="33.75" customHeight="1" x14ac:dyDescent="0.25">
      <c r="B22" s="109" t="s">
        <v>76</v>
      </c>
      <c r="C22" s="109" t="s">
        <v>54</v>
      </c>
      <c r="D22" s="123">
        <v>6868</v>
      </c>
      <c r="E22" s="154">
        <v>7.3999999999999622E-3</v>
      </c>
      <c r="F22" s="107"/>
      <c r="G22" s="152"/>
      <c r="I22" s="32"/>
      <c r="J22" s="32"/>
    </row>
    <row r="23" spans="1:10" ht="33.75" customHeight="1" x14ac:dyDescent="0.25">
      <c r="A23" s="59"/>
      <c r="B23" s="124"/>
      <c r="C23" s="109"/>
      <c r="D23" s="123"/>
      <c r="E23" s="111"/>
      <c r="F23" s="107"/>
      <c r="G23" s="153"/>
      <c r="I23" s="32"/>
      <c r="J23" s="32"/>
    </row>
    <row r="24" spans="1:10" ht="17.25" customHeight="1" x14ac:dyDescent="0.25">
      <c r="B24" s="67"/>
      <c r="C24" s="124"/>
      <c r="D24" s="125">
        <v>925419</v>
      </c>
      <c r="E24" s="124"/>
      <c r="F24" s="124"/>
      <c r="G24" s="153"/>
      <c r="I24" s="32"/>
      <c r="J24" s="32"/>
    </row>
    <row r="25" spans="1:10" s="43" customFormat="1" x14ac:dyDescent="0.25">
      <c r="C25" s="145"/>
      <c r="E25" s="60"/>
      <c r="F25" s="153"/>
      <c r="G25" s="57"/>
      <c r="H25" s="57"/>
    </row>
    <row r="26" spans="1:10" x14ac:dyDescent="0.25">
      <c r="C26" s="54"/>
      <c r="D26" s="51"/>
      <c r="E26" s="51"/>
      <c r="F26" s="57"/>
      <c r="G26" s="55"/>
      <c r="I26" s="32"/>
      <c r="J26" s="32"/>
    </row>
    <row r="27" spans="1:10" x14ac:dyDescent="0.25">
      <c r="B27" s="244" t="s">
        <v>324</v>
      </c>
      <c r="C27" s="244"/>
      <c r="D27" s="244"/>
      <c r="E27" s="244"/>
      <c r="F27" s="244"/>
      <c r="G27" s="244"/>
      <c r="H27" s="244"/>
      <c r="I27" s="244"/>
    </row>
    <row r="28" spans="1:10" x14ac:dyDescent="0.25">
      <c r="C28" s="42"/>
      <c r="D28" s="42"/>
      <c r="E28" s="42"/>
      <c r="F28" s="52"/>
    </row>
    <row r="46" spans="2:2" x14ac:dyDescent="0.25">
      <c r="B46" s="53" t="s">
        <v>146</v>
      </c>
    </row>
    <row r="47" spans="2:2" x14ac:dyDescent="0.25">
      <c r="B47" s="44" t="s">
        <v>44</v>
      </c>
    </row>
  </sheetData>
  <sheetProtection selectLockedCells="1" selectUnlockedCells="1"/>
  <autoFilter ref="B16:E22">
    <sortState ref="B17:E22">
      <sortCondition descending="1" ref="D16:D22"/>
    </sortState>
  </autoFilter>
  <mergeCells count="3">
    <mergeCell ref="B3:I3"/>
    <mergeCell ref="B14:I14"/>
    <mergeCell ref="B27:I27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85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9"/>
  <sheetViews>
    <sheetView showGridLines="0" showZeros="0" zoomScaleNormal="100" zoomScaleSheetLayoutView="100" workbookViewId="0">
      <selection activeCell="J2" sqref="J2"/>
    </sheetView>
  </sheetViews>
  <sheetFormatPr baseColWidth="10" defaultRowHeight="15" x14ac:dyDescent="0.25"/>
  <cols>
    <col min="1" max="1" width="2.85546875" style="32" customWidth="1"/>
    <col min="2" max="2" width="48.140625" style="32" customWidth="1"/>
    <col min="3" max="9" width="14.85546875" style="32" customWidth="1"/>
    <col min="10" max="231" width="11.42578125" style="32"/>
    <col min="232" max="232" width="2.7109375" style="32" customWidth="1"/>
    <col min="233" max="233" width="5.5703125" style="32" customWidth="1"/>
    <col min="234" max="234" width="14.5703125" style="32" customWidth="1"/>
    <col min="235" max="235" width="11.85546875" style="32" customWidth="1"/>
    <col min="236" max="238" width="15.7109375" style="32" customWidth="1"/>
    <col min="239" max="239" width="21" style="32" customWidth="1"/>
    <col min="240" max="240" width="14.5703125" style="32" customWidth="1"/>
    <col min="241" max="16384" width="11.42578125" style="32"/>
  </cols>
  <sheetData>
    <row r="1" spans="2:10" ht="69.75" customHeight="1" x14ac:dyDescent="0.25"/>
    <row r="2" spans="2:10" x14ac:dyDescent="0.25">
      <c r="J2" s="33" t="s">
        <v>38</v>
      </c>
    </row>
    <row r="3" spans="2:10" ht="60" customHeight="1" x14ac:dyDescent="0.25">
      <c r="B3" s="243" t="s">
        <v>202</v>
      </c>
      <c r="C3" s="243"/>
      <c r="D3" s="243"/>
      <c r="E3" s="243"/>
      <c r="F3" s="243"/>
      <c r="G3" s="243"/>
      <c r="H3" s="243"/>
      <c r="I3" s="243"/>
    </row>
    <row r="5" spans="2:10" ht="30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30" customHeight="1" x14ac:dyDescent="0.25">
      <c r="B6" s="74" t="s">
        <v>84</v>
      </c>
      <c r="C6" s="99">
        <v>1145444</v>
      </c>
      <c r="D6" s="99">
        <v>1167787</v>
      </c>
      <c r="E6" s="99">
        <v>1182748</v>
      </c>
      <c r="F6" s="99">
        <v>1317985</v>
      </c>
      <c r="G6" s="99">
        <v>1347699</v>
      </c>
      <c r="H6" s="99">
        <v>1358063</v>
      </c>
      <c r="I6" s="99">
        <v>1351622</v>
      </c>
    </row>
    <row r="7" spans="2:10" ht="30" customHeight="1" x14ac:dyDescent="0.25">
      <c r="B7" s="74" t="s">
        <v>85</v>
      </c>
      <c r="C7" s="99">
        <v>2103874</v>
      </c>
      <c r="D7" s="99">
        <v>2278897</v>
      </c>
      <c r="E7" s="99">
        <v>2513230</v>
      </c>
      <c r="F7" s="99">
        <v>2653206</v>
      </c>
      <c r="G7" s="99">
        <v>2797437</v>
      </c>
      <c r="H7" s="99">
        <v>2835079</v>
      </c>
      <c r="I7" s="99">
        <v>2987348</v>
      </c>
    </row>
    <row r="8" spans="2:10" ht="30" customHeight="1" x14ac:dyDescent="0.25">
      <c r="B8" s="75" t="s">
        <v>39</v>
      </c>
      <c r="C8" s="100">
        <v>3249318</v>
      </c>
      <c r="D8" s="100">
        <v>3446684</v>
      </c>
      <c r="E8" s="100">
        <v>3695978</v>
      </c>
      <c r="F8" s="100">
        <v>3971191</v>
      </c>
      <c r="G8" s="100">
        <v>4145136</v>
      </c>
      <c r="H8" s="100">
        <v>4193142</v>
      </c>
      <c r="I8" s="100">
        <v>4338970</v>
      </c>
    </row>
    <row r="9" spans="2:10" ht="20.100000000000001" customHeight="1" x14ac:dyDescent="0.25">
      <c r="F9" s="34"/>
    </row>
    <row r="10" spans="2:10" x14ac:dyDescent="0.25">
      <c r="B10" s="244" t="s">
        <v>198</v>
      </c>
      <c r="C10" s="244"/>
      <c r="D10" s="244"/>
      <c r="E10" s="244"/>
      <c r="F10" s="244"/>
      <c r="G10" s="244"/>
      <c r="H10" s="244"/>
      <c r="I10" s="244"/>
    </row>
    <row r="11" spans="2:10" ht="15" customHeight="1" x14ac:dyDescent="0.25">
      <c r="B11" s="121"/>
      <c r="C11" s="121"/>
      <c r="D11" s="121"/>
      <c r="E11" s="121"/>
      <c r="F11" s="126"/>
      <c r="G11" s="67"/>
      <c r="H11" s="67"/>
      <c r="I11" s="67"/>
      <c r="J11" s="67"/>
    </row>
    <row r="12" spans="2:10" ht="20.25" customHeight="1" x14ac:dyDescent="0.25">
      <c r="B12" s="103"/>
      <c r="C12" s="104">
        <v>2007</v>
      </c>
      <c r="D12" s="104">
        <v>2008</v>
      </c>
      <c r="E12" s="104">
        <v>2009</v>
      </c>
      <c r="F12" s="104">
        <v>2010</v>
      </c>
      <c r="G12" s="104">
        <v>2011</v>
      </c>
      <c r="H12" s="104" t="s">
        <v>249</v>
      </c>
      <c r="I12" s="104" t="s">
        <v>250</v>
      </c>
      <c r="J12" s="67"/>
    </row>
    <row r="13" spans="2:10" ht="20.25" customHeight="1" x14ac:dyDescent="0.25">
      <c r="B13" s="127" t="s">
        <v>79</v>
      </c>
      <c r="C13" s="105">
        <v>0.64748171770199159</v>
      </c>
      <c r="D13" s="105">
        <v>0.66118535960941005</v>
      </c>
      <c r="E13" s="105">
        <v>0.6799905194240875</v>
      </c>
      <c r="F13" s="105">
        <v>0.66811341987831863</v>
      </c>
      <c r="G13" s="105">
        <v>0.67487218754704303</v>
      </c>
      <c r="H13" s="105">
        <v>0.67612282150234837</v>
      </c>
      <c r="I13" s="105">
        <v>0.68849243023113782</v>
      </c>
      <c r="J13" s="67"/>
    </row>
    <row r="14" spans="2:10" ht="20.25" customHeight="1" x14ac:dyDescent="0.25">
      <c r="B14" s="127" t="s">
        <v>80</v>
      </c>
      <c r="C14" s="105">
        <v>0.35251828229800836</v>
      </c>
      <c r="D14" s="105">
        <v>0.33881464039058989</v>
      </c>
      <c r="E14" s="105">
        <v>0.3200094805759125</v>
      </c>
      <c r="F14" s="105">
        <v>0.33188658012168137</v>
      </c>
      <c r="G14" s="105">
        <v>0.32512781245295691</v>
      </c>
      <c r="H14" s="105">
        <v>0.32387717849765163</v>
      </c>
      <c r="I14" s="105">
        <v>0.31150756976886218</v>
      </c>
      <c r="J14" s="67"/>
    </row>
    <row r="15" spans="2:10" ht="20.25" customHeight="1" x14ac:dyDescent="0.25">
      <c r="B15" s="103"/>
      <c r="C15" s="104"/>
      <c r="D15" s="106"/>
      <c r="E15" s="105"/>
      <c r="F15" s="128"/>
      <c r="G15" s="103"/>
      <c r="H15" s="103"/>
      <c r="I15" s="103"/>
      <c r="J15" s="67"/>
    </row>
    <row r="16" spans="2:10" ht="20.25" customHeight="1" x14ac:dyDescent="0.25">
      <c r="B16" s="67"/>
      <c r="C16" s="121"/>
      <c r="D16" s="124"/>
      <c r="E16" s="122"/>
      <c r="F16" s="126"/>
      <c r="G16" s="67"/>
      <c r="H16" s="67"/>
      <c r="I16" s="67"/>
      <c r="J16" s="67"/>
    </row>
    <row r="17" spans="2:9" ht="20.25" customHeight="1" x14ac:dyDescent="0.25">
      <c r="C17" s="58"/>
      <c r="D17" s="59"/>
      <c r="E17" s="60"/>
      <c r="F17" s="34"/>
    </row>
    <row r="18" spans="2:9" ht="20.25" customHeight="1" x14ac:dyDescent="0.25">
      <c r="C18" s="58"/>
      <c r="D18" s="59"/>
      <c r="E18" s="60"/>
      <c r="F18" s="34"/>
    </row>
    <row r="19" spans="2:9" ht="20.25" customHeight="1" x14ac:dyDescent="0.25">
      <c r="C19" s="58"/>
      <c r="D19" s="59"/>
      <c r="E19" s="60"/>
      <c r="F19" s="34"/>
    </row>
    <row r="20" spans="2:9" ht="20.25" customHeight="1" x14ac:dyDescent="0.25">
      <c r="C20" s="58"/>
      <c r="D20" s="59"/>
      <c r="E20" s="60"/>
      <c r="F20" s="34"/>
    </row>
    <row r="21" spans="2:9" ht="20.25" customHeight="1" x14ac:dyDescent="0.25">
      <c r="C21" s="58"/>
      <c r="D21" s="59"/>
      <c r="E21" s="60"/>
      <c r="F21" s="34"/>
    </row>
    <row r="22" spans="2:9" ht="17.25" customHeight="1" x14ac:dyDescent="0.25">
      <c r="C22" s="58"/>
      <c r="D22" s="59"/>
      <c r="E22" s="60"/>
      <c r="F22" s="34"/>
    </row>
    <row r="23" spans="2:9" x14ac:dyDescent="0.25">
      <c r="B23" s="42"/>
      <c r="C23" s="42"/>
      <c r="D23" s="42"/>
      <c r="E23" s="42"/>
      <c r="F23" s="52"/>
      <c r="G23" s="52"/>
    </row>
    <row r="24" spans="2:9" x14ac:dyDescent="0.25">
      <c r="B24" s="244" t="s">
        <v>325</v>
      </c>
      <c r="C24" s="244"/>
      <c r="D24" s="244"/>
      <c r="E24" s="244"/>
      <c r="F24" s="244"/>
      <c r="G24" s="244"/>
      <c r="H24" s="244"/>
      <c r="I24" s="244"/>
    </row>
    <row r="48" spans="2:5" x14ac:dyDescent="0.25">
      <c r="B48" s="245" t="s">
        <v>145</v>
      </c>
      <c r="C48" s="245"/>
      <c r="D48" s="245"/>
      <c r="E48" s="245"/>
    </row>
    <row r="49" spans="2:5" x14ac:dyDescent="0.25">
      <c r="B49" s="44" t="s">
        <v>44</v>
      </c>
      <c r="C49" s="44"/>
      <c r="D49" s="44"/>
      <c r="E49" s="44"/>
    </row>
  </sheetData>
  <sheetProtection selectLockedCells="1" selectUnlockedCells="1"/>
  <mergeCells count="4">
    <mergeCell ref="B3:I3"/>
    <mergeCell ref="B10:I10"/>
    <mergeCell ref="B48:E48"/>
    <mergeCell ref="B24:I24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85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1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39.85546875" style="32" customWidth="1"/>
    <col min="3" max="9" width="14.710937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70.5" customHeight="1" x14ac:dyDescent="0.25"/>
    <row r="2" spans="2:10" x14ac:dyDescent="0.25">
      <c r="J2" s="155" t="s">
        <v>38</v>
      </c>
    </row>
    <row r="3" spans="2:10" ht="65.25" customHeight="1" x14ac:dyDescent="0.25">
      <c r="B3" s="243" t="s">
        <v>203</v>
      </c>
      <c r="C3" s="243"/>
      <c r="D3" s="243"/>
      <c r="E3" s="243"/>
      <c r="F3" s="243"/>
      <c r="G3" s="243"/>
      <c r="H3" s="243"/>
      <c r="I3" s="243"/>
    </row>
    <row r="5" spans="2:10" ht="20.2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21.75" customHeight="1" x14ac:dyDescent="0.25">
      <c r="B6" s="72" t="s">
        <v>90</v>
      </c>
      <c r="C6" s="99">
        <v>587882</v>
      </c>
      <c r="D6" s="99">
        <v>638141</v>
      </c>
      <c r="E6" s="99">
        <v>659755</v>
      </c>
      <c r="F6" s="99">
        <v>730091</v>
      </c>
      <c r="G6" s="99">
        <v>775712</v>
      </c>
      <c r="H6" s="99">
        <v>792416</v>
      </c>
      <c r="I6" s="99">
        <v>851521</v>
      </c>
    </row>
    <row r="7" spans="2:10" ht="21.75" customHeight="1" x14ac:dyDescent="0.25">
      <c r="B7" s="72" t="s">
        <v>91</v>
      </c>
      <c r="C7" s="99">
        <v>483916</v>
      </c>
      <c r="D7" s="99">
        <v>517833</v>
      </c>
      <c r="E7" s="99">
        <v>529767</v>
      </c>
      <c r="F7" s="99">
        <v>524600</v>
      </c>
      <c r="G7" s="99">
        <v>522972</v>
      </c>
      <c r="H7" s="99">
        <v>576853</v>
      </c>
      <c r="I7" s="99">
        <v>589983</v>
      </c>
    </row>
    <row r="8" spans="2:10" ht="21.75" customHeight="1" x14ac:dyDescent="0.25">
      <c r="B8" s="72" t="s">
        <v>100</v>
      </c>
      <c r="C8" s="99">
        <v>1071798</v>
      </c>
      <c r="D8" s="99">
        <v>1155974</v>
      </c>
      <c r="E8" s="99">
        <v>1189522</v>
      </c>
      <c r="F8" s="99">
        <v>1254691</v>
      </c>
      <c r="G8" s="99">
        <v>1298684</v>
      </c>
      <c r="H8" s="99">
        <v>1369269</v>
      </c>
      <c r="I8" s="99">
        <v>1441504</v>
      </c>
    </row>
    <row r="9" spans="2:10" ht="21.75" customHeight="1" x14ac:dyDescent="0.25">
      <c r="B9" s="72" t="s">
        <v>83</v>
      </c>
      <c r="C9" s="99">
        <v>51007777</v>
      </c>
      <c r="D9" s="99">
        <v>54250408</v>
      </c>
      <c r="E9" s="99">
        <v>54557732</v>
      </c>
      <c r="F9" s="99">
        <v>56481055</v>
      </c>
      <c r="G9" s="99">
        <v>60925064</v>
      </c>
      <c r="H9" s="99">
        <v>64362433</v>
      </c>
      <c r="I9" s="99">
        <v>67546128</v>
      </c>
    </row>
    <row r="10" spans="2:10" ht="21.75" customHeight="1" x14ac:dyDescent="0.25">
      <c r="B10" s="77" t="s">
        <v>56</v>
      </c>
      <c r="C10" s="78">
        <v>2.1000000000000001E-2</v>
      </c>
      <c r="D10" s="78">
        <v>2.1299999999999999E-2</v>
      </c>
      <c r="E10" s="78">
        <v>2.18E-2</v>
      </c>
      <c r="F10" s="78">
        <v>2.2200000000000001E-2</v>
      </c>
      <c r="G10" s="78">
        <v>2.1299999999999999E-2</v>
      </c>
      <c r="H10" s="78">
        <v>2.1299999999999999E-2</v>
      </c>
      <c r="I10" s="78">
        <v>2.1299999999999999E-2</v>
      </c>
    </row>
    <row r="11" spans="2:10" ht="20.100000000000001" customHeight="1" x14ac:dyDescent="0.25">
      <c r="C11" s="41">
        <v>0</v>
      </c>
      <c r="D11" s="41">
        <v>0</v>
      </c>
      <c r="E11" s="41">
        <v>0</v>
      </c>
      <c r="F11" s="41">
        <v>0</v>
      </c>
      <c r="G11" s="41">
        <v>0</v>
      </c>
    </row>
    <row r="12" spans="2:10" x14ac:dyDescent="0.25">
      <c r="B12" s="244" t="s">
        <v>147</v>
      </c>
      <c r="C12" s="244"/>
      <c r="D12" s="244"/>
      <c r="E12" s="244"/>
      <c r="F12" s="244"/>
      <c r="G12" s="244"/>
      <c r="H12" s="244"/>
      <c r="I12" s="244"/>
    </row>
    <row r="13" spans="2:10" ht="20.100000000000001" customHeight="1" x14ac:dyDescent="0.25">
      <c r="F13" s="34"/>
    </row>
    <row r="14" spans="2:10" ht="20.100000000000001" customHeight="1" x14ac:dyDescent="0.25">
      <c r="F14" s="34"/>
    </row>
    <row r="15" spans="2:10" ht="20.100000000000001" customHeight="1" x14ac:dyDescent="0.25">
      <c r="F15" s="34"/>
    </row>
    <row r="16" spans="2:10" ht="20.100000000000001" customHeight="1" x14ac:dyDescent="0.25">
      <c r="F16" s="34"/>
    </row>
    <row r="17" spans="2:10" ht="20.100000000000001" customHeight="1" x14ac:dyDescent="0.25">
      <c r="F17" s="34"/>
    </row>
    <row r="18" spans="2:10" ht="20.100000000000001" customHeight="1" x14ac:dyDescent="0.25">
      <c r="F18" s="34"/>
    </row>
    <row r="19" spans="2:10" ht="20.100000000000001" customHeight="1" x14ac:dyDescent="0.25">
      <c r="F19" s="34"/>
    </row>
    <row r="20" spans="2:10" ht="20.100000000000001" customHeight="1" x14ac:dyDescent="0.25">
      <c r="F20" s="34"/>
    </row>
    <row r="21" spans="2:10" ht="20.100000000000001" customHeight="1" x14ac:dyDescent="0.25">
      <c r="F21" s="34"/>
    </row>
    <row r="22" spans="2:10" ht="20.100000000000001" customHeight="1" x14ac:dyDescent="0.25">
      <c r="F22" s="34"/>
    </row>
    <row r="23" spans="2:10" ht="20.100000000000001" customHeight="1" x14ac:dyDescent="0.25">
      <c r="F23" s="34"/>
    </row>
    <row r="24" spans="2:10" ht="20.100000000000001" customHeight="1" x14ac:dyDescent="0.25">
      <c r="F24" s="34"/>
    </row>
    <row r="25" spans="2:10" x14ac:dyDescent="0.25">
      <c r="B25" s="244" t="s">
        <v>148</v>
      </c>
      <c r="C25" s="244"/>
      <c r="D25" s="244"/>
      <c r="E25" s="244"/>
      <c r="F25" s="244"/>
      <c r="G25" s="244"/>
      <c r="H25" s="244"/>
      <c r="I25" s="244"/>
    </row>
    <row r="26" spans="2:10" s="40" customFormat="1" ht="19.5" customHeight="1" x14ac:dyDescent="0.25">
      <c r="B26" s="37"/>
      <c r="C26" s="38">
        <v>0</v>
      </c>
      <c r="D26" s="38">
        <v>0</v>
      </c>
      <c r="E26" s="38">
        <v>0</v>
      </c>
      <c r="F26" s="39"/>
    </row>
    <row r="27" spans="2:10" ht="20.100000000000001" customHeight="1" x14ac:dyDescent="0.25">
      <c r="B27" s="107"/>
      <c r="C27" s="118">
        <v>2007</v>
      </c>
      <c r="D27" s="118">
        <v>2008</v>
      </c>
      <c r="E27" s="118">
        <v>2009</v>
      </c>
      <c r="F27" s="118">
        <v>2010</v>
      </c>
      <c r="G27" s="118">
        <v>2011</v>
      </c>
      <c r="H27" s="118" t="s">
        <v>249</v>
      </c>
      <c r="I27" s="118" t="s">
        <v>250</v>
      </c>
      <c r="J27" s="107"/>
    </row>
    <row r="28" spans="2:10" s="35" customFormat="1" ht="20.100000000000001" customHeight="1" x14ac:dyDescent="0.25">
      <c r="B28" s="109" t="s">
        <v>90</v>
      </c>
      <c r="C28" s="114">
        <v>1.1500000000000002E-2</v>
      </c>
      <c r="D28" s="114">
        <v>1.18E-2</v>
      </c>
      <c r="E28" s="114">
        <v>1.21E-2</v>
      </c>
      <c r="F28" s="114">
        <v>1.2900000000000002E-2</v>
      </c>
      <c r="G28" s="114">
        <v>1.2699999999999999E-2</v>
      </c>
      <c r="H28" s="114">
        <v>1.23E-2</v>
      </c>
      <c r="I28" s="114">
        <v>1.26E-2</v>
      </c>
      <c r="J28" s="115"/>
    </row>
    <row r="29" spans="2:10" s="35" customFormat="1" ht="20.100000000000001" customHeight="1" x14ac:dyDescent="0.25">
      <c r="B29" s="109" t="s">
        <v>91</v>
      </c>
      <c r="C29" s="114">
        <v>9.4999999999999998E-3</v>
      </c>
      <c r="D29" s="114">
        <v>9.4999999999999998E-3</v>
      </c>
      <c r="E29" s="114">
        <v>9.7000000000000003E-3</v>
      </c>
      <c r="F29" s="114">
        <v>9.2999999999999992E-3</v>
      </c>
      <c r="G29" s="114">
        <v>8.6E-3</v>
      </c>
      <c r="H29" s="114">
        <v>8.9999999999999993E-3</v>
      </c>
      <c r="I29" s="114">
        <v>8.6999999999999994E-3</v>
      </c>
      <c r="J29" s="115"/>
    </row>
    <row r="30" spans="2:10" s="35" customFormat="1" ht="20.100000000000001" customHeight="1" x14ac:dyDescent="0.25">
      <c r="B30" s="109" t="s">
        <v>41</v>
      </c>
      <c r="C30" s="114">
        <v>2.1000000000000001E-2</v>
      </c>
      <c r="D30" s="114">
        <v>2.1299999999999999E-2</v>
      </c>
      <c r="E30" s="114">
        <v>2.18E-2</v>
      </c>
      <c r="F30" s="114">
        <v>2.2200000000000001E-2</v>
      </c>
      <c r="G30" s="114">
        <v>2.1299999999999999E-2</v>
      </c>
      <c r="H30" s="114">
        <v>2.1299999999999999E-2</v>
      </c>
      <c r="I30" s="114">
        <v>2.1299999999999999E-2</v>
      </c>
      <c r="J30" s="115"/>
    </row>
    <row r="31" spans="2:10" s="35" customFormat="1" ht="20.100000000000001" customHeigh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35" customFormat="1" ht="20.100000000000001" customHeight="1" x14ac:dyDescent="0.25"/>
    <row r="33" spans="2:10" s="35" customFormat="1" ht="20.100000000000001" customHeight="1" x14ac:dyDescent="0.25"/>
    <row r="34" spans="2:10" s="35" customFormat="1" ht="20.100000000000001" customHeight="1" x14ac:dyDescent="0.25"/>
    <row r="35" spans="2:10" s="35" customFormat="1" ht="20.100000000000001" customHeight="1" x14ac:dyDescent="0.25"/>
    <row r="36" spans="2:10" s="35" customFormat="1" ht="20.100000000000001" customHeight="1" x14ac:dyDescent="0.25"/>
    <row r="37" spans="2:10" s="35" customFormat="1" x14ac:dyDescent="0.25">
      <c r="B37" s="244" t="s">
        <v>204</v>
      </c>
      <c r="C37" s="244"/>
      <c r="D37" s="244"/>
      <c r="E37" s="244"/>
      <c r="F37" s="244"/>
      <c r="G37" s="244"/>
      <c r="H37" s="244"/>
      <c r="I37" s="244"/>
    </row>
    <row r="38" spans="2:10" s="35" customFormat="1" ht="20.100000000000001" customHeight="1" x14ac:dyDescent="0.25">
      <c r="B38" s="115"/>
      <c r="C38" s="115"/>
      <c r="D38" s="115"/>
      <c r="E38" s="115"/>
      <c r="F38" s="115"/>
      <c r="G38" s="115"/>
      <c r="H38" s="115"/>
      <c r="I38" s="115"/>
      <c r="J38" s="115"/>
    </row>
    <row r="39" spans="2:10" s="35" customFormat="1" ht="20.100000000000001" customHeight="1" x14ac:dyDescent="0.25">
      <c r="B39" s="120"/>
      <c r="C39" s="118">
        <v>2007</v>
      </c>
      <c r="D39" s="118">
        <v>2008</v>
      </c>
      <c r="E39" s="118">
        <v>2009</v>
      </c>
      <c r="F39" s="118">
        <v>2010</v>
      </c>
      <c r="G39" s="118">
        <v>2011</v>
      </c>
      <c r="H39" s="118" t="s">
        <v>249</v>
      </c>
      <c r="I39" s="118" t="s">
        <v>250</v>
      </c>
      <c r="J39" s="115"/>
    </row>
    <row r="40" spans="2:10" s="35" customFormat="1" ht="20.100000000000001" customHeight="1" x14ac:dyDescent="0.25">
      <c r="B40" s="109" t="s">
        <v>90</v>
      </c>
      <c r="C40" s="114">
        <v>0.54850074361026979</v>
      </c>
      <c r="D40" s="114">
        <v>0.5520375025735873</v>
      </c>
      <c r="E40" s="114">
        <v>0.55463875405414953</v>
      </c>
      <c r="F40" s="114">
        <v>0.58188908663567362</v>
      </c>
      <c r="G40" s="114">
        <v>0.59730619611853231</v>
      </c>
      <c r="H40" s="114">
        <v>0.57871462802415008</v>
      </c>
      <c r="I40" s="114">
        <v>0.59071705662974228</v>
      </c>
      <c r="J40" s="115"/>
    </row>
    <row r="41" spans="2:10" s="35" customFormat="1" ht="20.100000000000001" customHeight="1" x14ac:dyDescent="0.25">
      <c r="B41" s="109" t="s">
        <v>91</v>
      </c>
      <c r="C41" s="114">
        <v>0.45149925638973015</v>
      </c>
      <c r="D41" s="114">
        <v>0.4479624974264127</v>
      </c>
      <c r="E41" s="114">
        <v>0.44536124594585053</v>
      </c>
      <c r="F41" s="114">
        <v>0.41811091336432638</v>
      </c>
      <c r="G41" s="114">
        <v>0.40269380388146769</v>
      </c>
      <c r="H41" s="114">
        <v>0.42128537197584986</v>
      </c>
      <c r="I41" s="114">
        <v>0.40928294337025772</v>
      </c>
      <c r="J41" s="115"/>
    </row>
    <row r="42" spans="2:10" s="35" customFormat="1" ht="20.100000000000001" customHeight="1" x14ac:dyDescent="0.25">
      <c r="B42" s="115"/>
      <c r="C42" s="115"/>
      <c r="D42" s="115"/>
      <c r="E42" s="115"/>
      <c r="F42" s="115"/>
      <c r="G42" s="115"/>
      <c r="H42" s="115"/>
      <c r="I42" s="115"/>
      <c r="J42" s="115"/>
    </row>
    <row r="43" spans="2:10" s="35" customFormat="1" ht="20.100000000000001" customHeight="1" x14ac:dyDescent="0.25">
      <c r="B43" s="115"/>
      <c r="C43" s="115"/>
      <c r="D43" s="115"/>
      <c r="E43" s="115"/>
      <c r="F43" s="115"/>
      <c r="G43" s="115"/>
      <c r="H43" s="115"/>
      <c r="I43" s="115"/>
      <c r="J43" s="115"/>
    </row>
    <row r="44" spans="2:10" s="35" customFormat="1" ht="20.100000000000001" customHeight="1" x14ac:dyDescent="0.25"/>
    <row r="45" spans="2:10" s="35" customFormat="1" ht="20.100000000000001" customHeight="1" x14ac:dyDescent="0.25"/>
    <row r="46" spans="2:10" s="35" customFormat="1" ht="20.100000000000001" customHeight="1" x14ac:dyDescent="0.25"/>
    <row r="47" spans="2:10" s="35" customFormat="1" ht="20.100000000000001" customHeight="1" x14ac:dyDescent="0.25"/>
    <row r="48" spans="2:10" s="35" customFormat="1" ht="20.100000000000001" customHeight="1" x14ac:dyDescent="0.25"/>
    <row r="49" spans="2:7" s="43" customFormat="1" ht="30" customHeight="1" x14ac:dyDescent="0.25">
      <c r="B49" s="242" t="s">
        <v>149</v>
      </c>
      <c r="C49" s="242"/>
      <c r="D49" s="242"/>
      <c r="E49" s="242"/>
      <c r="F49" s="51"/>
      <c r="G49" s="51"/>
    </row>
    <row r="50" spans="2:7" x14ac:dyDescent="0.25">
      <c r="B50" s="44" t="s">
        <v>44</v>
      </c>
      <c r="C50" s="44"/>
      <c r="D50" s="44"/>
      <c r="E50" s="44"/>
      <c r="F50" s="52"/>
      <c r="G50" s="52"/>
    </row>
    <row r="51" spans="2:7" x14ac:dyDescent="0.25">
      <c r="B51" s="42"/>
      <c r="C51" s="42"/>
      <c r="D51" s="42"/>
      <c r="E51" s="42"/>
      <c r="F51" s="52"/>
      <c r="G51" s="52"/>
    </row>
  </sheetData>
  <sheetProtection selectLockedCells="1" selectUnlockedCells="1"/>
  <mergeCells count="5">
    <mergeCell ref="B49:E49"/>
    <mergeCell ref="B3:I3"/>
    <mergeCell ref="B12:I12"/>
    <mergeCell ref="B25:I25"/>
    <mergeCell ref="B37:I37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6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55.5703125" style="32" customWidth="1"/>
    <col min="3" max="7" width="13.7109375" style="32" customWidth="1"/>
    <col min="8" max="9" width="13.7109375" style="55" customWidth="1"/>
    <col min="10" max="10" width="11.42578125" style="55" customWidth="1"/>
    <col min="11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8" ht="68.25" customHeight="1" x14ac:dyDescent="0.25">
      <c r="K1" s="55"/>
    </row>
    <row r="2" spans="2:18" x14ac:dyDescent="0.25">
      <c r="H2" s="32"/>
      <c r="J2" s="33" t="s">
        <v>38</v>
      </c>
      <c r="K2" s="55"/>
    </row>
    <row r="3" spans="2:18" ht="69.75" customHeight="1" x14ac:dyDescent="0.25">
      <c r="B3" s="243" t="s">
        <v>205</v>
      </c>
      <c r="C3" s="243"/>
      <c r="D3" s="243"/>
      <c r="E3" s="243"/>
      <c r="F3" s="243"/>
      <c r="G3" s="243"/>
      <c r="H3" s="243"/>
      <c r="I3" s="243"/>
      <c r="K3" s="55"/>
    </row>
    <row r="5" spans="2:18" ht="22.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  <c r="J5" s="56">
        <v>2009</v>
      </c>
      <c r="L5" s="36"/>
      <c r="M5" s="36"/>
      <c r="N5" s="36"/>
      <c r="O5" s="36"/>
      <c r="P5" s="36"/>
      <c r="Q5" s="36"/>
      <c r="R5" s="36"/>
    </row>
    <row r="6" spans="2:18" ht="23.25" customHeight="1" x14ac:dyDescent="0.25">
      <c r="B6" s="74" t="s">
        <v>93</v>
      </c>
      <c r="C6" s="99">
        <v>10978</v>
      </c>
      <c r="D6" s="99">
        <v>11451</v>
      </c>
      <c r="E6" s="99">
        <v>15306</v>
      </c>
      <c r="F6" s="99">
        <v>17647</v>
      </c>
      <c r="G6" s="99">
        <v>20044</v>
      </c>
      <c r="H6" s="99">
        <v>44833</v>
      </c>
      <c r="I6" s="99">
        <v>78091</v>
      </c>
      <c r="J6" s="55">
        <v>43246</v>
      </c>
    </row>
    <row r="7" spans="2:18" ht="23.25" customHeight="1" x14ac:dyDescent="0.25">
      <c r="B7" s="72" t="s">
        <v>102</v>
      </c>
      <c r="C7" s="99">
        <v>57024</v>
      </c>
      <c r="D7" s="99">
        <v>59730</v>
      </c>
      <c r="E7" s="99">
        <v>58227</v>
      </c>
      <c r="F7" s="99">
        <v>63468</v>
      </c>
      <c r="G7" s="99">
        <v>66514</v>
      </c>
      <c r="H7" s="99">
        <v>66226</v>
      </c>
      <c r="I7" s="99">
        <v>63584</v>
      </c>
      <c r="J7" s="55">
        <v>6137</v>
      </c>
    </row>
    <row r="8" spans="2:18" ht="23.25" customHeight="1" x14ac:dyDescent="0.25">
      <c r="B8" s="72" t="s">
        <v>103</v>
      </c>
      <c r="C8" s="99">
        <v>158367</v>
      </c>
      <c r="D8" s="99">
        <v>175729</v>
      </c>
      <c r="E8" s="99">
        <v>174112</v>
      </c>
      <c r="F8" s="99">
        <v>173851</v>
      </c>
      <c r="G8" s="99">
        <v>196152</v>
      </c>
      <c r="H8" s="99">
        <v>191411</v>
      </c>
      <c r="I8" s="99">
        <v>206287</v>
      </c>
      <c r="J8" s="55">
        <v>222717</v>
      </c>
    </row>
    <row r="9" spans="2:18" ht="23.25" customHeight="1" x14ac:dyDescent="0.25">
      <c r="B9" s="72" t="s">
        <v>104</v>
      </c>
      <c r="C9" s="99">
        <v>102366</v>
      </c>
      <c r="D9" s="99">
        <v>101239</v>
      </c>
      <c r="E9" s="99">
        <v>105135</v>
      </c>
      <c r="F9" s="99">
        <v>114444</v>
      </c>
      <c r="G9" s="99">
        <v>115057</v>
      </c>
      <c r="H9" s="99">
        <v>112345</v>
      </c>
      <c r="I9" s="99">
        <v>110726</v>
      </c>
      <c r="J9" s="55">
        <v>140229</v>
      </c>
    </row>
    <row r="10" spans="2:18" ht="23.25" customHeight="1" x14ac:dyDescent="0.25">
      <c r="B10" s="74" t="s">
        <v>105</v>
      </c>
      <c r="C10" s="99">
        <v>6438</v>
      </c>
      <c r="D10" s="99">
        <v>7721</v>
      </c>
      <c r="E10" s="99">
        <v>8133</v>
      </c>
      <c r="F10" s="99">
        <v>11131</v>
      </c>
      <c r="G10" s="99">
        <v>14111</v>
      </c>
      <c r="H10" s="99">
        <v>19372</v>
      </c>
      <c r="I10" s="99">
        <v>19071</v>
      </c>
      <c r="J10" s="55">
        <v>29188</v>
      </c>
    </row>
    <row r="11" spans="2:18" ht="23.25" customHeight="1" x14ac:dyDescent="0.25">
      <c r="B11" s="72" t="s">
        <v>106</v>
      </c>
      <c r="C11" s="99">
        <v>193251</v>
      </c>
      <c r="D11" s="99">
        <v>221600</v>
      </c>
      <c r="E11" s="99">
        <v>239833</v>
      </c>
      <c r="F11" s="99">
        <v>284633</v>
      </c>
      <c r="G11" s="99">
        <v>296668</v>
      </c>
      <c r="H11" s="99">
        <v>289051</v>
      </c>
      <c r="I11" s="99">
        <v>297708</v>
      </c>
      <c r="J11" s="55">
        <v>253810</v>
      </c>
    </row>
    <row r="12" spans="2:18" ht="23.25" customHeight="1" x14ac:dyDescent="0.25">
      <c r="B12" s="72" t="s">
        <v>95</v>
      </c>
      <c r="C12" s="99">
        <v>59458</v>
      </c>
      <c r="D12" s="99">
        <v>60671</v>
      </c>
      <c r="E12" s="99">
        <v>59009</v>
      </c>
      <c r="F12" s="99">
        <v>64917</v>
      </c>
      <c r="G12" s="99">
        <v>67166</v>
      </c>
      <c r="H12" s="99">
        <v>69178</v>
      </c>
      <c r="I12" s="99">
        <v>76054</v>
      </c>
      <c r="J12" s="55">
        <v>34350</v>
      </c>
    </row>
    <row r="13" spans="2:18" ht="23.25" customHeight="1" x14ac:dyDescent="0.25">
      <c r="B13" s="73" t="s">
        <v>39</v>
      </c>
      <c r="C13" s="100">
        <v>587882</v>
      </c>
      <c r="D13" s="100">
        <v>638141</v>
      </c>
      <c r="E13" s="100">
        <v>659755</v>
      </c>
      <c r="F13" s="100">
        <v>730091</v>
      </c>
      <c r="G13" s="100">
        <v>775712</v>
      </c>
      <c r="H13" s="100">
        <v>792416</v>
      </c>
      <c r="I13" s="100">
        <v>851521</v>
      </c>
      <c r="J13" s="55">
        <v>729677</v>
      </c>
    </row>
    <row r="14" spans="2:18" ht="20.100000000000001" customHeight="1" x14ac:dyDescent="0.25">
      <c r="F14" s="34"/>
    </row>
    <row r="15" spans="2:18" x14ac:dyDescent="0.25">
      <c r="B15" s="244" t="s">
        <v>253</v>
      </c>
      <c r="C15" s="244"/>
      <c r="D15" s="244"/>
      <c r="E15" s="244"/>
      <c r="F15" s="244"/>
      <c r="G15" s="244"/>
      <c r="H15" s="244"/>
      <c r="I15" s="244"/>
      <c r="J15" s="150"/>
      <c r="K15" s="150"/>
    </row>
    <row r="16" spans="2:18" ht="15" customHeight="1" x14ac:dyDescent="0.25">
      <c r="B16" s="58"/>
      <c r="C16" s="58"/>
      <c r="D16" s="58"/>
      <c r="E16" s="58"/>
      <c r="F16" s="34"/>
    </row>
    <row r="17" spans="2:9" ht="38.25" customHeight="1" x14ac:dyDescent="0.25">
      <c r="B17" s="152"/>
      <c r="C17" s="162"/>
      <c r="D17" s="162">
        <v>2009</v>
      </c>
      <c r="E17" s="162">
        <v>2009</v>
      </c>
      <c r="F17" s="162">
        <v>2013</v>
      </c>
      <c r="G17" s="162">
        <v>2013</v>
      </c>
      <c r="H17" s="107"/>
    </row>
    <row r="18" spans="2:9" ht="38.25" customHeight="1" x14ac:dyDescent="0.25">
      <c r="B18" s="163" t="s">
        <v>106</v>
      </c>
      <c r="C18" s="163" t="s">
        <v>106</v>
      </c>
      <c r="D18" s="164">
        <v>239833</v>
      </c>
      <c r="E18" s="165">
        <v>0.36349999999999999</v>
      </c>
      <c r="F18" s="164">
        <v>297708</v>
      </c>
      <c r="G18" s="165">
        <v>0.34960000000000002</v>
      </c>
      <c r="H18" s="107"/>
    </row>
    <row r="19" spans="2:9" ht="38.25" customHeight="1" x14ac:dyDescent="0.25">
      <c r="B19" s="163" t="s">
        <v>103</v>
      </c>
      <c r="C19" s="163" t="s">
        <v>103</v>
      </c>
      <c r="D19" s="164">
        <v>174112</v>
      </c>
      <c r="E19" s="165">
        <v>0.26390000000000002</v>
      </c>
      <c r="F19" s="164">
        <v>206287</v>
      </c>
      <c r="G19" s="165">
        <v>0.24229999999999999</v>
      </c>
      <c r="H19" s="107"/>
    </row>
    <row r="20" spans="2:9" ht="38.25" customHeight="1" x14ac:dyDescent="0.25">
      <c r="B20" s="163" t="s">
        <v>104</v>
      </c>
      <c r="C20" s="163" t="s">
        <v>104</v>
      </c>
      <c r="D20" s="164">
        <v>105135</v>
      </c>
      <c r="E20" s="165">
        <v>0.15939999999999999</v>
      </c>
      <c r="F20" s="164">
        <v>110726</v>
      </c>
      <c r="G20" s="165">
        <v>0.13</v>
      </c>
      <c r="H20" s="107"/>
    </row>
    <row r="21" spans="2:9" ht="38.25" customHeight="1" x14ac:dyDescent="0.25">
      <c r="B21" s="163" t="s">
        <v>93</v>
      </c>
      <c r="C21" s="163" t="s">
        <v>82</v>
      </c>
      <c r="D21" s="164">
        <v>15306</v>
      </c>
      <c r="E21" s="165">
        <v>2.3199999999999998E-2</v>
      </c>
      <c r="F21" s="164">
        <v>78091</v>
      </c>
      <c r="G21" s="165">
        <v>9.1700000000000004E-2</v>
      </c>
      <c r="H21" s="107"/>
    </row>
    <row r="22" spans="2:9" ht="38.25" customHeight="1" x14ac:dyDescent="0.25">
      <c r="B22" s="163" t="s">
        <v>95</v>
      </c>
      <c r="C22" s="163" t="s">
        <v>95</v>
      </c>
      <c r="D22" s="164">
        <v>59009</v>
      </c>
      <c r="E22" s="165">
        <v>8.9399999999999993E-2</v>
      </c>
      <c r="F22" s="164">
        <v>76054</v>
      </c>
      <c r="G22" s="165">
        <v>8.9300000000000004E-2</v>
      </c>
      <c r="H22" s="107"/>
    </row>
    <row r="23" spans="2:9" ht="38.25" customHeight="1" x14ac:dyDescent="0.25">
      <c r="B23" s="163" t="s">
        <v>94</v>
      </c>
      <c r="C23" s="163" t="s">
        <v>94</v>
      </c>
      <c r="D23" s="164">
        <v>58227</v>
      </c>
      <c r="E23" s="165">
        <v>8.8300000000000003E-2</v>
      </c>
      <c r="F23" s="164">
        <v>63584</v>
      </c>
      <c r="G23" s="165">
        <v>7.4700000000000003E-2</v>
      </c>
      <c r="H23" s="107"/>
    </row>
    <row r="24" spans="2:9" ht="38.25" customHeight="1" x14ac:dyDescent="0.25">
      <c r="B24" s="163" t="s">
        <v>105</v>
      </c>
      <c r="C24" s="163" t="s">
        <v>105</v>
      </c>
      <c r="D24" s="164">
        <v>8133</v>
      </c>
      <c r="E24" s="165">
        <v>1.2299999999999978E-2</v>
      </c>
      <c r="F24" s="164">
        <v>19071</v>
      </c>
      <c r="G24" s="165">
        <v>2.2399999999999975E-2</v>
      </c>
      <c r="H24" s="107"/>
    </row>
    <row r="25" spans="2:9" ht="38.25" customHeight="1" x14ac:dyDescent="0.25">
      <c r="C25" s="58"/>
    </row>
    <row r="26" spans="2:9" x14ac:dyDescent="0.25">
      <c r="C26" s="44"/>
      <c r="D26" s="44"/>
      <c r="E26" s="44"/>
      <c r="F26" s="52"/>
      <c r="G26" s="52"/>
    </row>
    <row r="27" spans="2:9" x14ac:dyDescent="0.25">
      <c r="B27" s="244" t="s">
        <v>326</v>
      </c>
      <c r="C27" s="244"/>
      <c r="D27" s="244"/>
      <c r="E27" s="244"/>
      <c r="F27" s="244"/>
      <c r="G27" s="244"/>
      <c r="H27" s="244"/>
      <c r="I27" s="244"/>
    </row>
    <row r="45" spans="2:2" x14ac:dyDescent="0.25">
      <c r="B45" s="53" t="s">
        <v>146</v>
      </c>
    </row>
    <row r="46" spans="2:2" x14ac:dyDescent="0.25">
      <c r="B46" s="44" t="s">
        <v>44</v>
      </c>
    </row>
  </sheetData>
  <sheetProtection selectLockedCells="1" selectUnlockedCells="1"/>
  <autoFilter ref="B17:G24">
    <sortState ref="B18:G24">
      <sortCondition descending="1" ref="F17:F24"/>
    </sortState>
  </autoFilter>
  <mergeCells count="3">
    <mergeCell ref="B3:I3"/>
    <mergeCell ref="B15:I15"/>
    <mergeCell ref="B27:I27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85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3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52.28515625" style="32" customWidth="1"/>
    <col min="3" max="7" width="13.5703125" style="32" customWidth="1"/>
    <col min="8" max="9" width="13.5703125" style="55" customWidth="1"/>
    <col min="10" max="10" width="11.42578125" style="55" customWidth="1"/>
    <col min="11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5" ht="70.5" customHeight="1" x14ac:dyDescent="0.25">
      <c r="K1" s="55"/>
    </row>
    <row r="2" spans="2:15" x14ac:dyDescent="0.25">
      <c r="H2" s="32"/>
      <c r="J2" s="155" t="s">
        <v>38</v>
      </c>
      <c r="K2" s="55"/>
    </row>
    <row r="3" spans="2:15" ht="66.75" customHeight="1" x14ac:dyDescent="0.25">
      <c r="B3" s="243" t="s">
        <v>206</v>
      </c>
      <c r="C3" s="243"/>
      <c r="D3" s="243"/>
      <c r="E3" s="243"/>
      <c r="F3" s="243"/>
      <c r="G3" s="243"/>
      <c r="H3" s="243"/>
      <c r="I3" s="243"/>
    </row>
    <row r="5" spans="2:15" ht="20.2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  <c r="J5" s="56"/>
      <c r="L5" s="36"/>
      <c r="M5" s="36"/>
      <c r="N5" s="36"/>
    </row>
    <row r="6" spans="2:15" ht="26.25" customHeight="1" x14ac:dyDescent="0.25">
      <c r="B6" s="74" t="s">
        <v>150</v>
      </c>
      <c r="C6" s="99">
        <v>73205</v>
      </c>
      <c r="D6" s="99">
        <v>77514</v>
      </c>
      <c r="E6" s="99">
        <v>77334</v>
      </c>
      <c r="F6" s="99">
        <v>81247</v>
      </c>
      <c r="G6" s="99">
        <v>80181</v>
      </c>
      <c r="H6" s="99">
        <v>81796</v>
      </c>
      <c r="I6" s="99">
        <v>88183</v>
      </c>
      <c r="O6" s="41"/>
    </row>
    <row r="7" spans="2:15" ht="26.25" customHeight="1" x14ac:dyDescent="0.25">
      <c r="B7" s="74" t="s">
        <v>75</v>
      </c>
      <c r="C7" s="99">
        <v>224599</v>
      </c>
      <c r="D7" s="99">
        <v>255644</v>
      </c>
      <c r="E7" s="99">
        <v>231381</v>
      </c>
      <c r="F7" s="99">
        <v>245136</v>
      </c>
      <c r="G7" s="99">
        <v>245554</v>
      </c>
      <c r="H7" s="99">
        <v>266236</v>
      </c>
      <c r="I7" s="99">
        <v>292305</v>
      </c>
      <c r="O7" s="41"/>
    </row>
    <row r="8" spans="2:15" ht="26.25" customHeight="1" x14ac:dyDescent="0.25">
      <c r="B8" s="74" t="s">
        <v>76</v>
      </c>
      <c r="C8" s="99">
        <v>20026</v>
      </c>
      <c r="D8" s="99">
        <v>9162</v>
      </c>
      <c r="E8" s="99">
        <v>21662</v>
      </c>
      <c r="F8" s="99">
        <v>10946</v>
      </c>
      <c r="G8" s="99">
        <v>9400</v>
      </c>
      <c r="H8" s="99">
        <v>11518</v>
      </c>
      <c r="I8" s="99">
        <v>4962</v>
      </c>
      <c r="O8" s="41"/>
    </row>
    <row r="9" spans="2:15" ht="26.25" customHeight="1" x14ac:dyDescent="0.25">
      <c r="B9" s="74" t="s">
        <v>97</v>
      </c>
      <c r="C9" s="99">
        <v>57476</v>
      </c>
      <c r="D9" s="99">
        <v>59212</v>
      </c>
      <c r="E9" s="99">
        <v>67239</v>
      </c>
      <c r="F9" s="99">
        <v>56787</v>
      </c>
      <c r="G9" s="99">
        <v>59433</v>
      </c>
      <c r="H9" s="99">
        <v>89277</v>
      </c>
      <c r="I9" s="99">
        <v>72247</v>
      </c>
      <c r="O9" s="41"/>
    </row>
    <row r="10" spans="2:15" ht="26.25" customHeight="1" x14ac:dyDescent="0.25">
      <c r="B10" s="74" t="s">
        <v>50</v>
      </c>
      <c r="C10" s="99">
        <v>78112</v>
      </c>
      <c r="D10" s="99">
        <v>85053</v>
      </c>
      <c r="E10" s="99">
        <v>94623</v>
      </c>
      <c r="F10" s="99">
        <v>94408</v>
      </c>
      <c r="G10" s="99">
        <v>91032</v>
      </c>
      <c r="H10" s="99">
        <v>92019</v>
      </c>
      <c r="I10" s="99">
        <v>95823</v>
      </c>
      <c r="O10" s="41"/>
    </row>
    <row r="11" spans="2:15" ht="26.25" customHeight="1" x14ac:dyDescent="0.25">
      <c r="B11" s="74" t="s">
        <v>98</v>
      </c>
      <c r="C11" s="99">
        <v>30498</v>
      </c>
      <c r="D11" s="99">
        <v>31248</v>
      </c>
      <c r="E11" s="99">
        <v>37528</v>
      </c>
      <c r="F11" s="99">
        <v>36076</v>
      </c>
      <c r="G11" s="99">
        <v>37372</v>
      </c>
      <c r="H11" s="99">
        <v>36007</v>
      </c>
      <c r="I11" s="99">
        <v>36463</v>
      </c>
      <c r="O11" s="41"/>
    </row>
    <row r="12" spans="2:15" ht="26.25" customHeight="1" x14ac:dyDescent="0.25">
      <c r="B12" s="75" t="s">
        <v>39</v>
      </c>
      <c r="C12" s="100">
        <v>483916</v>
      </c>
      <c r="D12" s="100">
        <v>517833</v>
      </c>
      <c r="E12" s="100">
        <v>529767</v>
      </c>
      <c r="F12" s="100">
        <v>524600</v>
      </c>
      <c r="G12" s="100">
        <v>522972</v>
      </c>
      <c r="H12" s="100">
        <v>576853</v>
      </c>
      <c r="I12" s="100">
        <v>589983</v>
      </c>
      <c r="O12" s="41"/>
    </row>
    <row r="13" spans="2:15" ht="21.75" customHeight="1" x14ac:dyDescent="0.25">
      <c r="F13" s="34"/>
    </row>
    <row r="14" spans="2:15" x14ac:dyDescent="0.25">
      <c r="B14" s="244" t="s">
        <v>254</v>
      </c>
      <c r="C14" s="244"/>
      <c r="D14" s="244"/>
      <c r="E14" s="244"/>
      <c r="F14" s="244"/>
      <c r="G14" s="244"/>
      <c r="H14" s="244"/>
      <c r="I14" s="244"/>
      <c r="J14" s="150"/>
      <c r="K14" s="150"/>
    </row>
    <row r="15" spans="2:15" ht="15" customHeight="1" x14ac:dyDescent="0.25">
      <c r="B15" s="58"/>
      <c r="C15" s="58"/>
      <c r="D15" s="58"/>
      <c r="E15" s="58"/>
      <c r="F15" s="34"/>
    </row>
    <row r="16" spans="2:15" ht="24.75" customHeight="1" x14ac:dyDescent="0.25">
      <c r="B16" s="107"/>
      <c r="C16" s="108"/>
      <c r="D16" s="108">
        <v>2009</v>
      </c>
      <c r="E16" s="108">
        <v>2009</v>
      </c>
      <c r="F16" s="108">
        <v>2013</v>
      </c>
      <c r="G16" s="108">
        <v>2013</v>
      </c>
      <c r="H16" s="107"/>
    </row>
    <row r="17" spans="2:9" ht="24.75" customHeight="1" x14ac:dyDescent="0.25">
      <c r="B17" s="109" t="s">
        <v>75</v>
      </c>
      <c r="C17" s="109" t="s">
        <v>78</v>
      </c>
      <c r="D17" s="110">
        <v>231381</v>
      </c>
      <c r="E17" s="111">
        <v>0.43680000000000002</v>
      </c>
      <c r="F17" s="110">
        <v>292305</v>
      </c>
      <c r="G17" s="111">
        <v>0.49540000000000001</v>
      </c>
      <c r="H17" s="107"/>
    </row>
    <row r="18" spans="2:9" ht="24.75" customHeight="1" x14ac:dyDescent="0.25">
      <c r="B18" s="109" t="s">
        <v>50</v>
      </c>
      <c r="C18" s="109" t="s">
        <v>53</v>
      </c>
      <c r="D18" s="110">
        <v>94623</v>
      </c>
      <c r="E18" s="111">
        <v>0.17860000000000001</v>
      </c>
      <c r="F18" s="110">
        <v>95823</v>
      </c>
      <c r="G18" s="111">
        <v>0.16239999999999999</v>
      </c>
      <c r="H18" s="107"/>
    </row>
    <row r="19" spans="2:9" ht="24.75" customHeight="1" x14ac:dyDescent="0.25">
      <c r="B19" s="109" t="s">
        <v>150</v>
      </c>
      <c r="C19" s="109" t="s">
        <v>52</v>
      </c>
      <c r="D19" s="110">
        <v>77334</v>
      </c>
      <c r="E19" s="111">
        <v>0.14599999999999999</v>
      </c>
      <c r="F19" s="110">
        <v>88183</v>
      </c>
      <c r="G19" s="111">
        <v>0.14949999999999999</v>
      </c>
      <c r="H19" s="107"/>
    </row>
    <row r="20" spans="2:9" ht="24.75" customHeight="1" x14ac:dyDescent="0.25">
      <c r="B20" s="109" t="s">
        <v>97</v>
      </c>
      <c r="C20" s="109" t="s">
        <v>51</v>
      </c>
      <c r="D20" s="110">
        <v>67239</v>
      </c>
      <c r="E20" s="111">
        <v>0.12690000000000001</v>
      </c>
      <c r="F20" s="110">
        <v>72247</v>
      </c>
      <c r="G20" s="111">
        <v>0.1225</v>
      </c>
      <c r="H20" s="107"/>
    </row>
    <row r="21" spans="2:9" ht="24.75" customHeight="1" x14ac:dyDescent="0.25">
      <c r="B21" s="109" t="s">
        <v>98</v>
      </c>
      <c r="C21" s="109" t="s">
        <v>77</v>
      </c>
      <c r="D21" s="110">
        <v>37528</v>
      </c>
      <c r="E21" s="111">
        <v>7.0800000000000002E-2</v>
      </c>
      <c r="F21" s="110">
        <v>36463</v>
      </c>
      <c r="G21" s="111">
        <v>6.1800000000000001E-2</v>
      </c>
      <c r="H21" s="107"/>
    </row>
    <row r="22" spans="2:9" ht="24.75" customHeight="1" x14ac:dyDescent="0.25">
      <c r="B22" s="109" t="s">
        <v>76</v>
      </c>
      <c r="C22" s="109" t="s">
        <v>54</v>
      </c>
      <c r="D22" s="110">
        <v>21662</v>
      </c>
      <c r="E22" s="111">
        <v>4.0899999999999936E-2</v>
      </c>
      <c r="F22" s="110">
        <v>4962</v>
      </c>
      <c r="G22" s="111">
        <v>8.4000000000000741E-3</v>
      </c>
      <c r="H22" s="107"/>
    </row>
    <row r="23" spans="2:9" ht="24.75" customHeight="1" x14ac:dyDescent="0.25">
      <c r="C23" s="58"/>
    </row>
    <row r="24" spans="2:9" ht="38.25" customHeight="1" x14ac:dyDescent="0.25">
      <c r="C24" s="121"/>
      <c r="D24" s="124">
        <v>529767</v>
      </c>
      <c r="E24" s="122">
        <v>1</v>
      </c>
      <c r="F24" s="124">
        <v>589983</v>
      </c>
      <c r="G24" s="122">
        <v>1</v>
      </c>
    </row>
    <row r="25" spans="2:9" x14ac:dyDescent="0.25">
      <c r="B25" s="244" t="s">
        <v>327</v>
      </c>
      <c r="C25" s="244"/>
      <c r="D25" s="244"/>
      <c r="E25" s="244"/>
      <c r="F25" s="244"/>
      <c r="G25" s="244"/>
      <c r="H25" s="244"/>
      <c r="I25" s="244"/>
    </row>
    <row r="42" spans="2:2" x14ac:dyDescent="0.25">
      <c r="B42" s="53" t="s">
        <v>146</v>
      </c>
    </row>
    <row r="43" spans="2:2" x14ac:dyDescent="0.25">
      <c r="B43" s="44" t="s">
        <v>44</v>
      </c>
    </row>
  </sheetData>
  <sheetProtection selectLockedCells="1" selectUnlockedCells="1"/>
  <autoFilter ref="B16:G22">
    <sortState ref="B17:G22">
      <sortCondition descending="1" ref="F16:F22"/>
    </sortState>
  </autoFilter>
  <mergeCells count="3">
    <mergeCell ref="B3:I3"/>
    <mergeCell ref="B14:I14"/>
    <mergeCell ref="B25:I25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85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8"/>
  <sheetViews>
    <sheetView showGridLines="0" showZeros="0" zoomScaleNormal="100" zoomScaleSheetLayoutView="100" workbookViewId="0">
      <selection activeCell="J2" sqref="J2"/>
    </sheetView>
  </sheetViews>
  <sheetFormatPr baseColWidth="10" defaultRowHeight="15" x14ac:dyDescent="0.25"/>
  <cols>
    <col min="1" max="1" width="2.85546875" style="32" customWidth="1"/>
    <col min="2" max="2" width="58.28515625" style="32" customWidth="1"/>
    <col min="3" max="9" width="12.140625" style="32" customWidth="1"/>
    <col min="10" max="231" width="11.42578125" style="32"/>
    <col min="232" max="232" width="2.7109375" style="32" customWidth="1"/>
    <col min="233" max="233" width="5.5703125" style="32" customWidth="1"/>
    <col min="234" max="234" width="14.5703125" style="32" customWidth="1"/>
    <col min="235" max="235" width="11.85546875" style="32" customWidth="1"/>
    <col min="236" max="238" width="15.7109375" style="32" customWidth="1"/>
    <col min="239" max="239" width="21" style="32" customWidth="1"/>
    <col min="240" max="240" width="14.5703125" style="32" customWidth="1"/>
    <col min="241" max="16384" width="11.42578125" style="32"/>
  </cols>
  <sheetData>
    <row r="1" spans="2:10" ht="71.25" customHeight="1" x14ac:dyDescent="0.25"/>
    <row r="2" spans="2:10" x14ac:dyDescent="0.25">
      <c r="J2" s="155" t="s">
        <v>38</v>
      </c>
    </row>
    <row r="3" spans="2:10" ht="60.75" customHeight="1" x14ac:dyDescent="0.25">
      <c r="B3" s="243" t="s">
        <v>207</v>
      </c>
      <c r="C3" s="243"/>
      <c r="D3" s="243"/>
      <c r="E3" s="243"/>
      <c r="F3" s="243"/>
      <c r="G3" s="243"/>
      <c r="H3" s="243"/>
      <c r="I3" s="243"/>
    </row>
    <row r="5" spans="2:10" ht="24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29.25" customHeight="1" x14ac:dyDescent="0.25">
      <c r="B6" s="74" t="s">
        <v>88</v>
      </c>
      <c r="C6" s="99">
        <v>361978</v>
      </c>
      <c r="D6" s="99">
        <v>378072</v>
      </c>
      <c r="E6" s="99">
        <v>380042</v>
      </c>
      <c r="F6" s="99">
        <v>420371</v>
      </c>
      <c r="G6" s="99">
        <v>443959</v>
      </c>
      <c r="H6" s="99">
        <v>441590</v>
      </c>
      <c r="I6" s="99">
        <v>433050</v>
      </c>
    </row>
    <row r="7" spans="2:10" ht="29.25" customHeight="1" x14ac:dyDescent="0.25">
      <c r="B7" s="74" t="s">
        <v>89</v>
      </c>
      <c r="C7" s="99">
        <v>225904</v>
      </c>
      <c r="D7" s="99">
        <v>260069</v>
      </c>
      <c r="E7" s="99">
        <v>279713</v>
      </c>
      <c r="F7" s="99">
        <v>309720</v>
      </c>
      <c r="G7" s="99">
        <v>331753</v>
      </c>
      <c r="H7" s="99">
        <v>350826</v>
      </c>
      <c r="I7" s="99">
        <v>418471</v>
      </c>
    </row>
    <row r="8" spans="2:10" ht="29.25" customHeight="1" x14ac:dyDescent="0.25">
      <c r="B8" s="75" t="s">
        <v>39</v>
      </c>
      <c r="C8" s="100">
        <v>587882</v>
      </c>
      <c r="D8" s="100">
        <v>638141</v>
      </c>
      <c r="E8" s="100">
        <v>659755</v>
      </c>
      <c r="F8" s="100">
        <v>730091</v>
      </c>
      <c r="G8" s="100">
        <v>775712</v>
      </c>
      <c r="H8" s="100">
        <v>792416</v>
      </c>
      <c r="I8" s="100">
        <v>851521</v>
      </c>
    </row>
    <row r="9" spans="2:10" ht="20.100000000000001" customHeight="1" x14ac:dyDescent="0.25">
      <c r="F9" s="34"/>
    </row>
    <row r="10" spans="2:10" x14ac:dyDescent="0.25">
      <c r="B10" s="244" t="s">
        <v>151</v>
      </c>
      <c r="C10" s="244"/>
      <c r="D10" s="244"/>
      <c r="E10" s="244"/>
      <c r="F10" s="244"/>
      <c r="G10" s="244"/>
      <c r="H10" s="244"/>
      <c r="I10" s="244"/>
    </row>
    <row r="11" spans="2:10" ht="15" customHeight="1" x14ac:dyDescent="0.25">
      <c r="B11" s="58"/>
      <c r="C11" s="58"/>
      <c r="D11" s="58"/>
      <c r="E11" s="58"/>
      <c r="F11" s="34"/>
    </row>
    <row r="12" spans="2:10" ht="17.25" customHeight="1" x14ac:dyDescent="0.25">
      <c r="B12" s="103"/>
      <c r="C12" s="104">
        <v>2007</v>
      </c>
      <c r="D12" s="104">
        <v>2008</v>
      </c>
      <c r="E12" s="104">
        <v>2009</v>
      </c>
      <c r="F12" s="104">
        <v>2010</v>
      </c>
      <c r="G12" s="104">
        <v>2011</v>
      </c>
      <c r="H12" s="104" t="s">
        <v>249</v>
      </c>
      <c r="I12" s="104" t="s">
        <v>250</v>
      </c>
      <c r="J12" s="103"/>
    </row>
    <row r="13" spans="2:10" ht="17.25" customHeight="1" x14ac:dyDescent="0.25">
      <c r="B13" s="127" t="s">
        <v>80</v>
      </c>
      <c r="C13" s="105">
        <v>0.61573240888477621</v>
      </c>
      <c r="D13" s="105">
        <v>0.59245840652771098</v>
      </c>
      <c r="E13" s="105">
        <v>0.57603504331153232</v>
      </c>
      <c r="F13" s="105">
        <v>0.57577890975234591</v>
      </c>
      <c r="G13" s="105">
        <v>0.5723245225031971</v>
      </c>
      <c r="H13" s="105">
        <v>0.55727042361587853</v>
      </c>
      <c r="I13" s="105">
        <v>0.50856056397904459</v>
      </c>
      <c r="J13" s="103"/>
    </row>
    <row r="14" spans="2:10" ht="17.25" customHeight="1" x14ac:dyDescent="0.25">
      <c r="B14" s="127" t="s">
        <v>79</v>
      </c>
      <c r="C14" s="105">
        <v>0.38426759111522379</v>
      </c>
      <c r="D14" s="105">
        <v>0.40754159347228902</v>
      </c>
      <c r="E14" s="105">
        <v>0.42396495668846768</v>
      </c>
      <c r="F14" s="105">
        <v>0.42422109024765409</v>
      </c>
      <c r="G14" s="105">
        <v>0.42767547749680296</v>
      </c>
      <c r="H14" s="105">
        <v>0.44272957638412147</v>
      </c>
      <c r="I14" s="105">
        <v>0.49143943602095547</v>
      </c>
      <c r="J14" s="103"/>
    </row>
    <row r="15" spans="2:10" ht="17.25" customHeight="1" x14ac:dyDescent="0.25">
      <c r="B15" s="103"/>
      <c r="C15" s="104"/>
      <c r="D15" s="106"/>
      <c r="E15" s="105"/>
      <c r="F15" s="128"/>
      <c r="G15" s="103"/>
      <c r="H15" s="103"/>
      <c r="I15" s="103"/>
      <c r="J15" s="103"/>
    </row>
    <row r="16" spans="2:10" ht="17.25" customHeight="1" x14ac:dyDescent="0.25">
      <c r="B16" s="103"/>
      <c r="C16" s="104"/>
      <c r="D16" s="106"/>
      <c r="E16" s="105"/>
      <c r="F16" s="128"/>
      <c r="G16" s="103"/>
      <c r="H16" s="103"/>
      <c r="I16" s="103"/>
      <c r="J16" s="103"/>
    </row>
    <row r="17" spans="2:9" ht="17.25" customHeight="1" x14ac:dyDescent="0.25">
      <c r="C17" s="58"/>
      <c r="D17" s="59"/>
      <c r="E17" s="60"/>
      <c r="F17" s="34"/>
    </row>
    <row r="18" spans="2:9" ht="17.25" customHeight="1" x14ac:dyDescent="0.25">
      <c r="C18" s="58"/>
      <c r="D18" s="59"/>
      <c r="E18" s="60"/>
      <c r="F18" s="34"/>
    </row>
    <row r="19" spans="2:9" ht="17.25" customHeight="1" x14ac:dyDescent="0.25">
      <c r="C19" s="58"/>
      <c r="D19" s="59"/>
      <c r="E19" s="60"/>
      <c r="F19" s="34"/>
    </row>
    <row r="20" spans="2:9" ht="17.25" customHeight="1" x14ac:dyDescent="0.25">
      <c r="C20" s="58"/>
      <c r="D20" s="59"/>
      <c r="E20" s="60"/>
      <c r="F20" s="34"/>
    </row>
    <row r="21" spans="2:9" ht="17.25" customHeight="1" x14ac:dyDescent="0.25">
      <c r="C21" s="58"/>
      <c r="D21" s="59"/>
      <c r="E21" s="60"/>
      <c r="F21" s="34"/>
    </row>
    <row r="22" spans="2:9" ht="17.25" customHeight="1" x14ac:dyDescent="0.25">
      <c r="C22" s="58"/>
      <c r="D22" s="59"/>
      <c r="E22" s="60"/>
      <c r="F22" s="34"/>
    </row>
    <row r="23" spans="2:9" ht="17.25" customHeight="1" x14ac:dyDescent="0.25">
      <c r="C23" s="85"/>
      <c r="D23" s="59"/>
      <c r="E23" s="60"/>
      <c r="F23" s="34"/>
    </row>
    <row r="24" spans="2:9" ht="17.25" customHeight="1" x14ac:dyDescent="0.25">
      <c r="C24" s="85"/>
      <c r="D24" s="59"/>
      <c r="E24" s="60"/>
      <c r="F24" s="34"/>
    </row>
    <row r="25" spans="2:9" x14ac:dyDescent="0.25">
      <c r="B25" s="244" t="s">
        <v>328</v>
      </c>
      <c r="C25" s="244"/>
      <c r="D25" s="244"/>
      <c r="E25" s="244"/>
      <c r="F25" s="244"/>
      <c r="G25" s="244"/>
      <c r="H25" s="244"/>
      <c r="I25" s="244"/>
    </row>
    <row r="47" spans="2:2" x14ac:dyDescent="0.25">
      <c r="B47" s="53" t="s">
        <v>146</v>
      </c>
    </row>
    <row r="48" spans="2:2" x14ac:dyDescent="0.25">
      <c r="B48" s="44" t="s">
        <v>44</v>
      </c>
    </row>
  </sheetData>
  <sheetProtection selectLockedCells="1" selectUnlockedCells="1"/>
  <mergeCells count="3">
    <mergeCell ref="B3:I3"/>
    <mergeCell ref="B10:I10"/>
    <mergeCell ref="B25:I25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85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39" style="32" customWidth="1"/>
    <col min="3" max="9" width="15.425781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72.75" customHeight="1" x14ac:dyDescent="0.25"/>
    <row r="2" spans="2:10" x14ac:dyDescent="0.25">
      <c r="J2" s="155" t="s">
        <v>38</v>
      </c>
    </row>
    <row r="3" spans="2:10" ht="69" customHeight="1" x14ac:dyDescent="0.25">
      <c r="B3" s="243" t="s">
        <v>208</v>
      </c>
      <c r="C3" s="243"/>
      <c r="D3" s="243"/>
      <c r="E3" s="243"/>
      <c r="F3" s="243"/>
      <c r="G3" s="243"/>
      <c r="H3" s="243"/>
      <c r="I3" s="243"/>
    </row>
    <row r="5" spans="2:10" ht="21.7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21" customHeight="1" x14ac:dyDescent="0.25">
      <c r="B6" s="74" t="s">
        <v>90</v>
      </c>
      <c r="C6" s="99">
        <v>2661436</v>
      </c>
      <c r="D6" s="99">
        <v>2808543</v>
      </c>
      <c r="E6" s="99">
        <v>3036223</v>
      </c>
      <c r="F6" s="99">
        <v>3241100</v>
      </c>
      <c r="G6" s="99">
        <v>3369424</v>
      </c>
      <c r="H6" s="99">
        <v>3400726</v>
      </c>
      <c r="I6" s="99">
        <v>3487449</v>
      </c>
    </row>
    <row r="7" spans="2:10" ht="21" customHeight="1" x14ac:dyDescent="0.25">
      <c r="B7" s="74" t="s">
        <v>91</v>
      </c>
      <c r="C7" s="99">
        <v>300537</v>
      </c>
      <c r="D7" s="99">
        <v>305780</v>
      </c>
      <c r="E7" s="99">
        <v>316245</v>
      </c>
      <c r="F7" s="99">
        <v>295395</v>
      </c>
      <c r="G7" s="99">
        <v>317791</v>
      </c>
      <c r="H7" s="99">
        <v>365460</v>
      </c>
      <c r="I7" s="99">
        <v>335436</v>
      </c>
    </row>
    <row r="8" spans="2:10" ht="21" customHeight="1" x14ac:dyDescent="0.25">
      <c r="B8" s="74" t="s">
        <v>99</v>
      </c>
      <c r="C8" s="99">
        <v>2961973</v>
      </c>
      <c r="D8" s="99">
        <v>3114323</v>
      </c>
      <c r="E8" s="99">
        <v>3352468</v>
      </c>
      <c r="F8" s="99">
        <v>3536495</v>
      </c>
      <c r="G8" s="99">
        <v>3687215</v>
      </c>
      <c r="H8" s="99">
        <v>3766186</v>
      </c>
      <c r="I8" s="99">
        <v>3822885</v>
      </c>
    </row>
    <row r="9" spans="2:10" ht="21" customHeight="1" x14ac:dyDescent="0.25">
      <c r="B9" s="74" t="s">
        <v>83</v>
      </c>
      <c r="C9" s="99">
        <v>51007777</v>
      </c>
      <c r="D9" s="99">
        <v>54250408</v>
      </c>
      <c r="E9" s="99">
        <v>54557732</v>
      </c>
      <c r="F9" s="99">
        <v>56481055</v>
      </c>
      <c r="G9" s="99">
        <v>60925064</v>
      </c>
      <c r="H9" s="99">
        <v>64362433</v>
      </c>
      <c r="I9" s="99">
        <v>67546128</v>
      </c>
    </row>
    <row r="10" spans="2:10" ht="21" customHeight="1" x14ac:dyDescent="0.25">
      <c r="B10" s="79" t="s">
        <v>55</v>
      </c>
      <c r="C10" s="80">
        <v>5.8099999999999999E-2</v>
      </c>
      <c r="D10" s="80">
        <v>5.74E-2</v>
      </c>
      <c r="E10" s="80">
        <v>6.1400000000000003E-2</v>
      </c>
      <c r="F10" s="80">
        <v>6.2600000000000003E-2</v>
      </c>
      <c r="G10" s="80">
        <v>6.0499999999999998E-2</v>
      </c>
      <c r="H10" s="80">
        <v>5.8500000000000003E-2</v>
      </c>
      <c r="I10" s="80">
        <v>5.6599999999999998E-2</v>
      </c>
    </row>
    <row r="11" spans="2:10" ht="20.100000000000001" customHeight="1" x14ac:dyDescent="0.25">
      <c r="C11" s="41">
        <v>0</v>
      </c>
      <c r="D11" s="41">
        <v>0</v>
      </c>
      <c r="E11" s="41">
        <v>0</v>
      </c>
      <c r="F11" s="41">
        <v>0</v>
      </c>
      <c r="G11" s="41">
        <v>0</v>
      </c>
    </row>
    <row r="12" spans="2:10" x14ac:dyDescent="0.25">
      <c r="B12" s="244" t="s">
        <v>112</v>
      </c>
      <c r="C12" s="244"/>
      <c r="D12" s="244"/>
      <c r="E12" s="244"/>
      <c r="F12" s="244"/>
      <c r="G12" s="244"/>
      <c r="H12" s="244"/>
      <c r="I12" s="244"/>
    </row>
    <row r="13" spans="2:10" ht="20.100000000000001" customHeight="1" x14ac:dyDescent="0.25">
      <c r="F13" s="34"/>
    </row>
    <row r="14" spans="2:10" ht="20.100000000000001" customHeight="1" x14ac:dyDescent="0.25">
      <c r="F14" s="34"/>
    </row>
    <row r="15" spans="2:10" ht="20.100000000000001" customHeight="1" x14ac:dyDescent="0.25">
      <c r="F15" s="34"/>
    </row>
    <row r="16" spans="2:10" ht="20.100000000000001" customHeight="1" x14ac:dyDescent="0.25">
      <c r="F16" s="34"/>
    </row>
    <row r="17" spans="2:10" ht="20.100000000000001" customHeight="1" x14ac:dyDescent="0.25">
      <c r="F17" s="34"/>
    </row>
    <row r="18" spans="2:10" ht="20.100000000000001" customHeight="1" x14ac:dyDescent="0.25">
      <c r="F18" s="34"/>
    </row>
    <row r="19" spans="2:10" ht="20.100000000000001" customHeight="1" x14ac:dyDescent="0.25">
      <c r="F19" s="34"/>
    </row>
    <row r="20" spans="2:10" ht="20.100000000000001" customHeight="1" x14ac:dyDescent="0.25">
      <c r="F20" s="34"/>
    </row>
    <row r="21" spans="2:10" ht="20.100000000000001" customHeight="1" x14ac:dyDescent="0.25">
      <c r="F21" s="34"/>
    </row>
    <row r="22" spans="2:10" ht="20.100000000000001" customHeight="1" x14ac:dyDescent="0.25">
      <c r="F22" s="34"/>
    </row>
    <row r="23" spans="2:10" ht="20.100000000000001" customHeight="1" x14ac:dyDescent="0.25">
      <c r="F23" s="34"/>
    </row>
    <row r="24" spans="2:10" x14ac:dyDescent="0.25">
      <c r="B24" s="244" t="s">
        <v>152</v>
      </c>
      <c r="C24" s="244"/>
      <c r="D24" s="244"/>
      <c r="E24" s="244"/>
      <c r="F24" s="244"/>
      <c r="G24" s="244"/>
      <c r="H24" s="244"/>
      <c r="I24" s="244"/>
    </row>
    <row r="25" spans="2:10" s="40" customFormat="1" ht="19.5" customHeight="1" x14ac:dyDescent="0.25">
      <c r="B25" s="37"/>
      <c r="C25" s="38">
        <v>0</v>
      </c>
      <c r="D25" s="38">
        <v>0</v>
      </c>
      <c r="E25" s="38">
        <v>0</v>
      </c>
      <c r="F25" s="39"/>
    </row>
    <row r="26" spans="2:10" ht="20.100000000000001" customHeight="1" x14ac:dyDescent="0.25">
      <c r="B26" s="107"/>
      <c r="C26" s="118">
        <v>2007</v>
      </c>
      <c r="D26" s="118">
        <v>2008</v>
      </c>
      <c r="E26" s="118">
        <v>2009</v>
      </c>
      <c r="F26" s="118">
        <v>2010</v>
      </c>
      <c r="G26" s="118">
        <v>2011</v>
      </c>
      <c r="H26" s="118" t="s">
        <v>249</v>
      </c>
      <c r="I26" s="118" t="s">
        <v>250</v>
      </c>
      <c r="J26" s="107"/>
    </row>
    <row r="27" spans="2:10" s="35" customFormat="1" ht="20.100000000000001" customHeight="1" x14ac:dyDescent="0.25">
      <c r="B27" s="109" t="s">
        <v>90</v>
      </c>
      <c r="C27" s="114">
        <v>5.2199999999999996E-2</v>
      </c>
      <c r="D27" s="114">
        <v>5.1799999999999999E-2</v>
      </c>
      <c r="E27" s="114">
        <v>5.5600000000000004E-2</v>
      </c>
      <c r="F27" s="114">
        <v>5.7400000000000007E-2</v>
      </c>
      <c r="G27" s="114">
        <v>5.5300000000000002E-2</v>
      </c>
      <c r="H27" s="114">
        <v>5.28E-2</v>
      </c>
      <c r="I27" s="114">
        <v>5.16E-2</v>
      </c>
      <c r="J27" s="115"/>
    </row>
    <row r="28" spans="2:10" s="35" customFormat="1" ht="20.100000000000001" customHeight="1" x14ac:dyDescent="0.25">
      <c r="B28" s="109" t="s">
        <v>91</v>
      </c>
      <c r="C28" s="114">
        <v>5.8999999999999999E-3</v>
      </c>
      <c r="D28" s="114">
        <v>5.5999999999999999E-3</v>
      </c>
      <c r="E28" s="114">
        <v>5.7999999999999996E-3</v>
      </c>
      <c r="F28" s="114">
        <v>5.1999999999999998E-3</v>
      </c>
      <c r="G28" s="114">
        <v>5.1999999999999998E-3</v>
      </c>
      <c r="H28" s="114">
        <v>5.7000000000000002E-3</v>
      </c>
      <c r="I28" s="114">
        <v>5.0000000000000001E-3</v>
      </c>
      <c r="J28" s="115"/>
    </row>
    <row r="29" spans="2:10" s="35" customFormat="1" ht="20.100000000000001" customHeight="1" x14ac:dyDescent="0.25">
      <c r="B29" s="109" t="s">
        <v>41</v>
      </c>
      <c r="C29" s="114">
        <v>5.8099999999999999E-2</v>
      </c>
      <c r="D29" s="114">
        <v>5.74E-2</v>
      </c>
      <c r="E29" s="114">
        <v>6.1400000000000003E-2</v>
      </c>
      <c r="F29" s="114">
        <v>6.2600000000000003E-2</v>
      </c>
      <c r="G29" s="114">
        <v>6.0499999999999998E-2</v>
      </c>
      <c r="H29" s="114">
        <v>5.8500000000000003E-2</v>
      </c>
      <c r="I29" s="114">
        <v>5.6599999999999998E-2</v>
      </c>
      <c r="J29" s="115"/>
    </row>
    <row r="30" spans="2:10" s="35" customFormat="1" ht="20.100000000000001" customHeight="1" x14ac:dyDescent="0.25">
      <c r="B30" s="115"/>
      <c r="C30" s="115"/>
      <c r="D30" s="115"/>
      <c r="E30" s="115"/>
      <c r="F30" s="115"/>
      <c r="G30" s="115"/>
      <c r="H30" s="115"/>
      <c r="I30" s="115"/>
      <c r="J30" s="115"/>
    </row>
    <row r="31" spans="2:10" s="35" customFormat="1" ht="20.100000000000001" customHeight="1" x14ac:dyDescent="0.25"/>
    <row r="32" spans="2:10" s="35" customFormat="1" ht="20.100000000000001" customHeight="1" x14ac:dyDescent="0.25"/>
    <row r="33" spans="2:11" s="35" customFormat="1" ht="20.100000000000001" customHeight="1" x14ac:dyDescent="0.25"/>
    <row r="34" spans="2:11" s="35" customFormat="1" ht="20.100000000000001" customHeight="1" x14ac:dyDescent="0.25"/>
    <row r="35" spans="2:11" s="35" customFormat="1" ht="20.100000000000001" customHeight="1" x14ac:dyDescent="0.25"/>
    <row r="36" spans="2:11" s="35" customFormat="1" ht="20.100000000000001" customHeight="1" x14ac:dyDescent="0.25"/>
    <row r="37" spans="2:11" s="35" customFormat="1" x14ac:dyDescent="0.25">
      <c r="B37" s="244" t="s">
        <v>153</v>
      </c>
      <c r="C37" s="244"/>
      <c r="D37" s="244"/>
      <c r="E37" s="244"/>
      <c r="F37" s="244"/>
      <c r="G37" s="244"/>
      <c r="H37" s="244"/>
      <c r="I37" s="244"/>
    </row>
    <row r="38" spans="2:11" s="35" customFormat="1" ht="20.100000000000001" customHeight="1" x14ac:dyDescent="0.25">
      <c r="B38" s="115"/>
      <c r="C38" s="115"/>
      <c r="D38" s="115"/>
      <c r="E38" s="115"/>
      <c r="F38" s="115"/>
      <c r="G38" s="115"/>
      <c r="H38" s="115"/>
      <c r="I38" s="115"/>
      <c r="J38" s="115"/>
      <c r="K38" s="115"/>
    </row>
    <row r="39" spans="2:11" s="35" customFormat="1" ht="20.100000000000001" customHeight="1" x14ac:dyDescent="0.25">
      <c r="B39" s="120"/>
      <c r="C39" s="118">
        <v>2007</v>
      </c>
      <c r="D39" s="118">
        <v>2008</v>
      </c>
      <c r="E39" s="118">
        <v>2009</v>
      </c>
      <c r="F39" s="118">
        <v>2010</v>
      </c>
      <c r="G39" s="118">
        <v>2011</v>
      </c>
      <c r="H39" s="118" t="s">
        <v>249</v>
      </c>
      <c r="I39" s="118" t="s">
        <v>250</v>
      </c>
      <c r="J39" s="115"/>
      <c r="K39" s="115"/>
    </row>
    <row r="40" spans="2:11" s="35" customFormat="1" ht="20.100000000000001" customHeight="1" x14ac:dyDescent="0.25">
      <c r="B40" s="109" t="s">
        <v>90</v>
      </c>
      <c r="C40" s="114">
        <v>0.89853486172898944</v>
      </c>
      <c r="D40" s="114">
        <v>0.90181493698630488</v>
      </c>
      <c r="E40" s="114">
        <v>0.90566800339332099</v>
      </c>
      <c r="F40" s="114">
        <v>0.91647238296675093</v>
      </c>
      <c r="G40" s="114">
        <v>0.91381272857698836</v>
      </c>
      <c r="H40" s="114">
        <v>0.90296283826661772</v>
      </c>
      <c r="I40" s="114">
        <v>0.91225579634229126</v>
      </c>
      <c r="J40" s="115"/>
      <c r="K40" s="115"/>
    </row>
    <row r="41" spans="2:11" s="35" customFormat="1" ht="20.100000000000001" customHeight="1" x14ac:dyDescent="0.25">
      <c r="B41" s="109" t="s">
        <v>91</v>
      </c>
      <c r="C41" s="114">
        <v>0.10146513827101057</v>
      </c>
      <c r="D41" s="114">
        <v>9.8185063013695117E-2</v>
      </c>
      <c r="E41" s="114">
        <v>9.4331996606679014E-2</v>
      </c>
      <c r="F41" s="114">
        <v>8.3527617033249027E-2</v>
      </c>
      <c r="G41" s="114">
        <v>8.6187271423011677E-2</v>
      </c>
      <c r="H41" s="114">
        <v>9.7037161733382254E-2</v>
      </c>
      <c r="I41" s="114">
        <v>8.7744203657708769E-2</v>
      </c>
      <c r="J41" s="115"/>
      <c r="K41" s="115"/>
    </row>
    <row r="42" spans="2:11" s="35" customFormat="1" ht="20.100000000000001" customHeight="1" x14ac:dyDescent="0.25">
      <c r="B42" s="115"/>
      <c r="C42" s="115"/>
      <c r="D42" s="115"/>
      <c r="E42" s="115"/>
      <c r="F42" s="115"/>
      <c r="G42" s="115"/>
      <c r="H42" s="115"/>
      <c r="I42" s="115"/>
      <c r="J42" s="115"/>
      <c r="K42" s="115"/>
    </row>
    <row r="43" spans="2:11" s="35" customFormat="1" ht="20.100000000000001" customHeight="1" x14ac:dyDescent="0.25"/>
    <row r="44" spans="2:11" s="35" customFormat="1" ht="20.100000000000001" customHeight="1" x14ac:dyDescent="0.25"/>
    <row r="45" spans="2:11" s="35" customFormat="1" ht="20.100000000000001" customHeight="1" x14ac:dyDescent="0.25"/>
    <row r="46" spans="2:11" s="35" customFormat="1" ht="20.100000000000001" customHeight="1" x14ac:dyDescent="0.25"/>
    <row r="47" spans="2:11" s="35" customFormat="1" ht="20.100000000000001" customHeight="1" x14ac:dyDescent="0.25"/>
    <row r="48" spans="2:11" s="35" customFormat="1" ht="20.100000000000001" customHeight="1" x14ac:dyDescent="0.25"/>
    <row r="49" spans="2:7" s="35" customFormat="1" ht="20.100000000000001" customHeight="1" x14ac:dyDescent="0.25"/>
    <row r="50" spans="2:7" s="43" customFormat="1" ht="30" customHeight="1" x14ac:dyDescent="0.25">
      <c r="B50" s="242" t="s">
        <v>154</v>
      </c>
      <c r="C50" s="242"/>
      <c r="D50" s="242"/>
      <c r="E50" s="242"/>
      <c r="F50" s="51"/>
      <c r="G50" s="51"/>
    </row>
    <row r="51" spans="2:7" x14ac:dyDescent="0.25">
      <c r="B51" s="44" t="s">
        <v>44</v>
      </c>
      <c r="C51" s="44"/>
      <c r="D51" s="44"/>
      <c r="E51" s="44"/>
      <c r="F51" s="52"/>
      <c r="G51" s="52"/>
    </row>
    <row r="52" spans="2:7" x14ac:dyDescent="0.25">
      <c r="B52" s="42"/>
      <c r="C52" s="42"/>
      <c r="D52" s="42"/>
      <c r="E52" s="42"/>
      <c r="F52" s="52"/>
      <c r="G52" s="52"/>
    </row>
  </sheetData>
  <sheetProtection selectLockedCells="1" selectUnlockedCells="1"/>
  <mergeCells count="5">
    <mergeCell ref="B50:E50"/>
    <mergeCell ref="B3:I3"/>
    <mergeCell ref="B12:I12"/>
    <mergeCell ref="B24:I24"/>
    <mergeCell ref="B37:I37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57.85546875" style="32" customWidth="1"/>
    <col min="3" max="7" width="15" style="32" customWidth="1"/>
    <col min="8" max="9" width="15" style="55" customWidth="1"/>
    <col min="10" max="10" width="11.42578125" style="55" customWidth="1"/>
    <col min="11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4" ht="69.75" customHeight="1" x14ac:dyDescent="0.25">
      <c r="K1" s="55"/>
    </row>
    <row r="2" spans="2:14" x14ac:dyDescent="0.25">
      <c r="H2" s="32"/>
      <c r="J2" s="155" t="s">
        <v>38</v>
      </c>
      <c r="K2" s="55"/>
    </row>
    <row r="3" spans="2:14" ht="62.25" customHeight="1" x14ac:dyDescent="0.25">
      <c r="B3" s="243" t="s">
        <v>209</v>
      </c>
      <c r="C3" s="243"/>
      <c r="D3" s="243"/>
      <c r="E3" s="243"/>
      <c r="F3" s="243"/>
      <c r="G3" s="243"/>
      <c r="H3" s="243"/>
      <c r="I3" s="243"/>
      <c r="K3" s="55"/>
    </row>
    <row r="5" spans="2:14" ht="26.2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  <c r="J5" s="56"/>
      <c r="L5" s="36"/>
      <c r="M5" s="36"/>
      <c r="N5" s="36"/>
    </row>
    <row r="6" spans="2:14" ht="25.5" customHeight="1" x14ac:dyDescent="0.25">
      <c r="B6" s="74" t="s">
        <v>93</v>
      </c>
      <c r="C6" s="99">
        <v>164084</v>
      </c>
      <c r="D6" s="99">
        <v>172071</v>
      </c>
      <c r="E6" s="99">
        <v>179067</v>
      </c>
      <c r="F6" s="99">
        <v>195053</v>
      </c>
      <c r="G6" s="99">
        <v>241299</v>
      </c>
      <c r="H6" s="99">
        <v>214080</v>
      </c>
      <c r="I6" s="99">
        <v>262048</v>
      </c>
    </row>
    <row r="7" spans="2:14" ht="25.5" customHeight="1" x14ac:dyDescent="0.25">
      <c r="B7" s="74" t="s">
        <v>102</v>
      </c>
      <c r="C7" s="99">
        <v>261363</v>
      </c>
      <c r="D7" s="99">
        <v>269176</v>
      </c>
      <c r="E7" s="99">
        <v>289545</v>
      </c>
      <c r="F7" s="99">
        <v>317410</v>
      </c>
      <c r="G7" s="99">
        <v>345237</v>
      </c>
      <c r="H7" s="99">
        <v>372978</v>
      </c>
      <c r="I7" s="99">
        <v>429196</v>
      </c>
    </row>
    <row r="8" spans="2:14" ht="25.5" customHeight="1" x14ac:dyDescent="0.25">
      <c r="B8" s="74" t="s">
        <v>103</v>
      </c>
      <c r="C8" s="99">
        <v>829170</v>
      </c>
      <c r="D8" s="99">
        <v>806285</v>
      </c>
      <c r="E8" s="99">
        <v>904578</v>
      </c>
      <c r="F8" s="99">
        <v>945854</v>
      </c>
      <c r="G8" s="99">
        <v>917261</v>
      </c>
      <c r="H8" s="99">
        <v>909001</v>
      </c>
      <c r="I8" s="99">
        <v>878124</v>
      </c>
    </row>
    <row r="9" spans="2:14" ht="25.5" customHeight="1" x14ac:dyDescent="0.25">
      <c r="B9" s="74" t="s">
        <v>104</v>
      </c>
      <c r="C9" s="99">
        <v>635797</v>
      </c>
      <c r="D9" s="99">
        <v>713103</v>
      </c>
      <c r="E9" s="99">
        <v>777275</v>
      </c>
      <c r="F9" s="99">
        <v>819318</v>
      </c>
      <c r="G9" s="99">
        <v>864394</v>
      </c>
      <c r="H9" s="99">
        <v>911102</v>
      </c>
      <c r="I9" s="99">
        <v>934826</v>
      </c>
    </row>
    <row r="10" spans="2:14" ht="25.5" customHeight="1" x14ac:dyDescent="0.25">
      <c r="B10" s="74" t="s">
        <v>105</v>
      </c>
      <c r="C10" s="99">
        <v>23771</v>
      </c>
      <c r="D10" s="99">
        <v>24352</v>
      </c>
      <c r="E10" s="99">
        <v>26596</v>
      </c>
      <c r="F10" s="99">
        <v>28093</v>
      </c>
      <c r="G10" s="99">
        <v>34924</v>
      </c>
      <c r="H10" s="99">
        <v>44490</v>
      </c>
      <c r="I10" s="99">
        <v>47802</v>
      </c>
    </row>
    <row r="11" spans="2:14" ht="25.5" customHeight="1" x14ac:dyDescent="0.25">
      <c r="B11" s="74" t="s">
        <v>106</v>
      </c>
      <c r="C11" s="99">
        <v>651366</v>
      </c>
      <c r="D11" s="99">
        <v>718638</v>
      </c>
      <c r="E11" s="99">
        <v>754002</v>
      </c>
      <c r="F11" s="99">
        <v>827552</v>
      </c>
      <c r="G11" s="99">
        <v>868897</v>
      </c>
      <c r="H11" s="99">
        <v>817484</v>
      </c>
      <c r="I11" s="99">
        <v>807968</v>
      </c>
    </row>
    <row r="12" spans="2:14" ht="25.5" customHeight="1" x14ac:dyDescent="0.25">
      <c r="B12" s="93" t="s">
        <v>95</v>
      </c>
      <c r="C12" s="99">
        <v>95885</v>
      </c>
      <c r="D12" s="99">
        <v>104918</v>
      </c>
      <c r="E12" s="99">
        <v>105160</v>
      </c>
      <c r="F12" s="99">
        <v>107820</v>
      </c>
      <c r="G12" s="99">
        <v>97412</v>
      </c>
      <c r="H12" s="99">
        <v>131591</v>
      </c>
      <c r="I12" s="99">
        <v>127485</v>
      </c>
    </row>
    <row r="13" spans="2:14" ht="25.5" customHeight="1" x14ac:dyDescent="0.25">
      <c r="B13" s="75" t="s">
        <v>39</v>
      </c>
      <c r="C13" s="100">
        <v>2661436</v>
      </c>
      <c r="D13" s="100">
        <v>2808543</v>
      </c>
      <c r="E13" s="100">
        <v>3036223</v>
      </c>
      <c r="F13" s="100">
        <v>3241100</v>
      </c>
      <c r="G13" s="100">
        <v>3369424</v>
      </c>
      <c r="H13" s="100">
        <v>3400726</v>
      </c>
      <c r="I13" s="100">
        <v>3487449</v>
      </c>
    </row>
    <row r="14" spans="2:14" ht="20.100000000000001" customHeight="1" x14ac:dyDescent="0.25">
      <c r="F14" s="34"/>
    </row>
    <row r="15" spans="2:14" x14ac:dyDescent="0.25">
      <c r="B15" s="244" t="s">
        <v>255</v>
      </c>
      <c r="C15" s="244"/>
      <c r="D15" s="244"/>
      <c r="E15" s="244"/>
      <c r="F15" s="244"/>
      <c r="G15" s="244"/>
      <c r="H15" s="244"/>
      <c r="I15" s="244"/>
      <c r="J15" s="150"/>
      <c r="K15" s="150"/>
    </row>
    <row r="16" spans="2:14" ht="15" customHeight="1" x14ac:dyDescent="0.25">
      <c r="B16" s="65"/>
      <c r="C16" s="65"/>
      <c r="D16" s="65"/>
      <c r="E16" s="65"/>
      <c r="F16" s="34"/>
    </row>
    <row r="17" spans="2:9" ht="29.25" customHeight="1" x14ac:dyDescent="0.25">
      <c r="B17" s="107"/>
      <c r="C17" s="108"/>
      <c r="D17" s="108">
        <v>2009</v>
      </c>
      <c r="E17" s="108">
        <v>2009</v>
      </c>
      <c r="F17" s="108">
        <v>2013</v>
      </c>
      <c r="G17" s="108">
        <v>2013</v>
      </c>
      <c r="H17" s="107"/>
    </row>
    <row r="18" spans="2:9" ht="29.25" customHeight="1" x14ac:dyDescent="0.25">
      <c r="B18" s="109" t="s">
        <v>104</v>
      </c>
      <c r="C18" s="109" t="s">
        <v>104</v>
      </c>
      <c r="D18" s="110">
        <v>777275</v>
      </c>
      <c r="E18" s="111">
        <v>0.25600000000000001</v>
      </c>
      <c r="F18" s="110">
        <v>934826</v>
      </c>
      <c r="G18" s="111">
        <v>0.2681</v>
      </c>
      <c r="H18" s="107"/>
    </row>
    <row r="19" spans="2:9" ht="29.25" customHeight="1" x14ac:dyDescent="0.25">
      <c r="B19" s="109" t="s">
        <v>103</v>
      </c>
      <c r="C19" s="109" t="s">
        <v>103</v>
      </c>
      <c r="D19" s="110">
        <v>904578</v>
      </c>
      <c r="E19" s="111">
        <v>0.2979</v>
      </c>
      <c r="F19" s="110">
        <v>878124</v>
      </c>
      <c r="G19" s="111">
        <v>0.25180000000000002</v>
      </c>
      <c r="H19" s="107"/>
    </row>
    <row r="20" spans="2:9" ht="22.5" customHeight="1" x14ac:dyDescent="0.25">
      <c r="B20" s="109" t="s">
        <v>106</v>
      </c>
      <c r="C20" s="109" t="s">
        <v>106</v>
      </c>
      <c r="D20" s="110">
        <v>754002</v>
      </c>
      <c r="E20" s="111">
        <v>0.24829999999999999</v>
      </c>
      <c r="F20" s="110">
        <v>807968</v>
      </c>
      <c r="G20" s="111">
        <v>0.23169999999999999</v>
      </c>
      <c r="H20" s="107"/>
    </row>
    <row r="21" spans="2:9" ht="22.5" customHeight="1" x14ac:dyDescent="0.25">
      <c r="B21" s="109" t="s">
        <v>102</v>
      </c>
      <c r="C21" s="109" t="s">
        <v>102</v>
      </c>
      <c r="D21" s="110">
        <v>289545</v>
      </c>
      <c r="E21" s="111">
        <v>9.5399999999999999E-2</v>
      </c>
      <c r="F21" s="110">
        <v>429196</v>
      </c>
      <c r="G21" s="111">
        <v>0.1231</v>
      </c>
      <c r="H21" s="107"/>
    </row>
    <row r="22" spans="2:9" ht="29.25" customHeight="1" x14ac:dyDescent="0.25">
      <c r="B22" s="109" t="s">
        <v>101</v>
      </c>
      <c r="C22" s="109" t="s">
        <v>81</v>
      </c>
      <c r="D22" s="110">
        <v>179067</v>
      </c>
      <c r="E22" s="111">
        <v>5.8999999999999997E-2</v>
      </c>
      <c r="F22" s="110">
        <v>262048</v>
      </c>
      <c r="G22" s="111">
        <v>7.51E-2</v>
      </c>
      <c r="H22" s="107"/>
    </row>
    <row r="23" spans="2:9" ht="29.25" customHeight="1" x14ac:dyDescent="0.25">
      <c r="B23" s="109" t="s">
        <v>95</v>
      </c>
      <c r="C23" s="109" t="s">
        <v>95</v>
      </c>
      <c r="D23" s="110">
        <v>105160</v>
      </c>
      <c r="E23" s="111">
        <v>3.4599999999999999E-2</v>
      </c>
      <c r="F23" s="110">
        <v>127485</v>
      </c>
      <c r="G23" s="111">
        <v>3.6600000000000001E-2</v>
      </c>
      <c r="H23" s="107"/>
    </row>
    <row r="24" spans="2:9" ht="29.25" customHeight="1" x14ac:dyDescent="0.25">
      <c r="B24" s="109" t="s">
        <v>105</v>
      </c>
      <c r="C24" s="109" t="s">
        <v>105</v>
      </c>
      <c r="D24" s="110">
        <v>26596</v>
      </c>
      <c r="E24" s="111">
        <v>8.799999999999919E-3</v>
      </c>
      <c r="F24" s="110">
        <v>47802</v>
      </c>
      <c r="G24" s="111">
        <v>1.3600000000000056E-2</v>
      </c>
      <c r="H24" s="107"/>
    </row>
    <row r="25" spans="2:9" ht="29.25" customHeight="1" x14ac:dyDescent="0.25">
      <c r="B25" s="107"/>
      <c r="C25" s="108"/>
      <c r="D25" s="107"/>
      <c r="E25" s="107"/>
      <c r="F25" s="107"/>
      <c r="G25" s="107"/>
      <c r="H25" s="107"/>
    </row>
    <row r="26" spans="2:9" ht="29.25" customHeight="1" x14ac:dyDescent="0.25">
      <c r="B26" s="107"/>
      <c r="C26" s="108"/>
      <c r="D26" s="113">
        <v>3036223</v>
      </c>
      <c r="E26" s="111">
        <v>1</v>
      </c>
      <c r="F26" s="113">
        <v>3487449</v>
      </c>
      <c r="G26" s="111">
        <v>1</v>
      </c>
      <c r="H26" s="107"/>
    </row>
    <row r="27" spans="2:9" ht="17.25" customHeight="1" x14ac:dyDescent="0.25">
      <c r="C27" s="97"/>
      <c r="D27" s="59"/>
      <c r="E27" s="60"/>
      <c r="F27" s="59"/>
      <c r="G27" s="60"/>
    </row>
    <row r="28" spans="2:9" x14ac:dyDescent="0.25">
      <c r="B28" s="244" t="s">
        <v>329</v>
      </c>
      <c r="C28" s="244"/>
      <c r="D28" s="244"/>
      <c r="E28" s="244"/>
      <c r="F28" s="244"/>
      <c r="G28" s="244"/>
      <c r="H28" s="244"/>
      <c r="I28" s="244"/>
    </row>
    <row r="46" spans="2:2" x14ac:dyDescent="0.25">
      <c r="B46" s="53" t="s">
        <v>146</v>
      </c>
    </row>
    <row r="47" spans="2:2" x14ac:dyDescent="0.25">
      <c r="B47" s="44" t="s">
        <v>44</v>
      </c>
    </row>
  </sheetData>
  <sheetProtection selectLockedCells="1" selectUnlockedCells="1"/>
  <autoFilter ref="B17:G24">
    <sortState ref="B18:G24">
      <sortCondition descending="1" ref="F17:F24"/>
    </sortState>
  </autoFilter>
  <mergeCells count="3">
    <mergeCell ref="B3:I3"/>
    <mergeCell ref="B15:I15"/>
    <mergeCell ref="B28:I28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85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4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53.140625" style="32" customWidth="1"/>
    <col min="3" max="7" width="13.28515625" style="32" customWidth="1"/>
    <col min="8" max="8" width="13.7109375" style="55" customWidth="1"/>
    <col min="9" max="9" width="14" style="55" customWidth="1"/>
    <col min="10" max="10" width="11.42578125" style="55" customWidth="1"/>
    <col min="11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5" ht="60.75" customHeight="1" x14ac:dyDescent="0.25">
      <c r="K1" s="55"/>
    </row>
    <row r="2" spans="2:15" x14ac:dyDescent="0.25">
      <c r="H2" s="32"/>
      <c r="J2" s="33" t="s">
        <v>38</v>
      </c>
      <c r="K2" s="55"/>
    </row>
    <row r="3" spans="2:15" ht="63" customHeight="1" x14ac:dyDescent="0.25">
      <c r="B3" s="243" t="s">
        <v>210</v>
      </c>
      <c r="C3" s="243"/>
      <c r="D3" s="243"/>
      <c r="E3" s="243"/>
      <c r="F3" s="243"/>
      <c r="G3" s="243"/>
      <c r="H3" s="243"/>
      <c r="I3" s="243"/>
      <c r="K3" s="55"/>
    </row>
    <row r="5" spans="2:15" ht="24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  <c r="J5" s="56"/>
      <c r="L5" s="36"/>
      <c r="M5" s="36"/>
      <c r="N5" s="36"/>
    </row>
    <row r="6" spans="2:15" ht="24" customHeight="1" x14ac:dyDescent="0.25">
      <c r="B6" s="74" t="s">
        <v>150</v>
      </c>
      <c r="C6" s="99">
        <v>37274</v>
      </c>
      <c r="D6" s="99">
        <v>42142</v>
      </c>
      <c r="E6" s="99">
        <v>51752</v>
      </c>
      <c r="F6" s="99">
        <v>51861</v>
      </c>
      <c r="G6" s="99">
        <v>56099</v>
      </c>
      <c r="H6" s="99">
        <v>46595</v>
      </c>
      <c r="I6" s="99">
        <v>38912</v>
      </c>
      <c r="L6" s="41"/>
      <c r="M6" s="41"/>
      <c r="N6" s="41"/>
      <c r="O6" s="41"/>
    </row>
    <row r="7" spans="2:15" ht="24" customHeight="1" x14ac:dyDescent="0.25">
      <c r="B7" s="74" t="s">
        <v>75</v>
      </c>
      <c r="C7" s="99">
        <v>88517</v>
      </c>
      <c r="D7" s="99">
        <v>85634</v>
      </c>
      <c r="E7" s="99">
        <v>74073</v>
      </c>
      <c r="F7" s="99">
        <v>69248</v>
      </c>
      <c r="G7" s="99">
        <v>79126</v>
      </c>
      <c r="H7" s="99">
        <v>95513</v>
      </c>
      <c r="I7" s="99">
        <v>104568</v>
      </c>
      <c r="L7" s="41"/>
      <c r="M7" s="41"/>
      <c r="N7" s="41"/>
      <c r="O7" s="41"/>
    </row>
    <row r="8" spans="2:15" ht="24" customHeight="1" x14ac:dyDescent="0.25">
      <c r="B8" s="74" t="s">
        <v>76</v>
      </c>
      <c r="C8" s="99">
        <v>6585</v>
      </c>
      <c r="D8" s="99">
        <v>2931</v>
      </c>
      <c r="E8" s="99">
        <v>6912</v>
      </c>
      <c r="F8" s="99">
        <v>3974</v>
      </c>
      <c r="G8" s="99">
        <v>3690</v>
      </c>
      <c r="H8" s="99">
        <v>5063</v>
      </c>
      <c r="I8" s="99">
        <v>1906</v>
      </c>
      <c r="L8" s="41"/>
      <c r="M8" s="41"/>
      <c r="N8" s="41"/>
      <c r="O8" s="41"/>
    </row>
    <row r="9" spans="2:15" ht="24" customHeight="1" x14ac:dyDescent="0.25">
      <c r="B9" s="74" t="s">
        <v>97</v>
      </c>
      <c r="C9" s="99">
        <v>66616</v>
      </c>
      <c r="D9" s="99">
        <v>66087</v>
      </c>
      <c r="E9" s="99">
        <v>87646</v>
      </c>
      <c r="F9" s="99">
        <v>72624</v>
      </c>
      <c r="G9" s="99">
        <v>76280</v>
      </c>
      <c r="H9" s="99">
        <v>112221</v>
      </c>
      <c r="I9" s="99">
        <v>86232</v>
      </c>
      <c r="L9" s="41"/>
      <c r="M9" s="41"/>
      <c r="N9" s="41"/>
      <c r="O9" s="41"/>
    </row>
    <row r="10" spans="2:15" ht="24" customHeight="1" x14ac:dyDescent="0.25">
      <c r="B10" s="74" t="s">
        <v>50</v>
      </c>
      <c r="C10" s="99">
        <v>49831</v>
      </c>
      <c r="D10" s="99">
        <v>52920</v>
      </c>
      <c r="E10" s="99">
        <v>48836</v>
      </c>
      <c r="F10" s="99">
        <v>50455</v>
      </c>
      <c r="G10" s="99">
        <v>50573</v>
      </c>
      <c r="H10" s="99">
        <v>46263</v>
      </c>
      <c r="I10" s="99">
        <v>39374</v>
      </c>
      <c r="L10" s="41"/>
      <c r="M10" s="41"/>
      <c r="N10" s="41"/>
      <c r="O10" s="41"/>
    </row>
    <row r="11" spans="2:15" ht="24" customHeight="1" x14ac:dyDescent="0.25">
      <c r="B11" s="74" t="s">
        <v>98</v>
      </c>
      <c r="C11" s="99">
        <v>51714</v>
      </c>
      <c r="D11" s="99">
        <v>56066</v>
      </c>
      <c r="E11" s="99">
        <v>47026</v>
      </c>
      <c r="F11" s="99">
        <v>47233</v>
      </c>
      <c r="G11" s="99">
        <v>52023</v>
      </c>
      <c r="H11" s="99">
        <v>59805</v>
      </c>
      <c r="I11" s="99">
        <v>64444</v>
      </c>
      <c r="L11" s="41"/>
      <c r="M11" s="41"/>
      <c r="N11" s="41"/>
      <c r="O11" s="41"/>
    </row>
    <row r="12" spans="2:15" ht="24" customHeight="1" x14ac:dyDescent="0.25">
      <c r="B12" s="75" t="s">
        <v>39</v>
      </c>
      <c r="C12" s="100">
        <v>300537</v>
      </c>
      <c r="D12" s="100">
        <v>305780</v>
      </c>
      <c r="E12" s="100">
        <v>316245</v>
      </c>
      <c r="F12" s="100">
        <v>295395</v>
      </c>
      <c r="G12" s="100">
        <v>317791</v>
      </c>
      <c r="H12" s="100">
        <v>365460</v>
      </c>
      <c r="I12" s="100">
        <v>335436</v>
      </c>
      <c r="L12" s="41"/>
      <c r="M12" s="41"/>
      <c r="N12" s="41"/>
      <c r="O12" s="41"/>
    </row>
    <row r="13" spans="2:15" ht="20.100000000000001" customHeight="1" x14ac:dyDescent="0.25">
      <c r="F13" s="34"/>
    </row>
    <row r="14" spans="2:15" ht="38.25" customHeight="1" x14ac:dyDescent="0.25">
      <c r="B14" s="244" t="s">
        <v>256</v>
      </c>
      <c r="C14" s="244"/>
      <c r="D14" s="244"/>
      <c r="E14" s="244"/>
      <c r="F14" s="34"/>
      <c r="H14" s="244"/>
      <c r="I14" s="244"/>
      <c r="J14" s="244"/>
      <c r="K14" s="244"/>
    </row>
    <row r="15" spans="2:15" ht="15" customHeight="1" x14ac:dyDescent="0.25">
      <c r="B15" s="108"/>
      <c r="C15" s="108"/>
      <c r="D15" s="108"/>
      <c r="E15" s="108"/>
      <c r="F15" s="128"/>
      <c r="G15" s="107"/>
      <c r="H15" s="107"/>
    </row>
    <row r="16" spans="2:15" ht="30" customHeight="1" x14ac:dyDescent="0.25">
      <c r="B16" s="107"/>
      <c r="C16" s="108"/>
      <c r="D16" s="108">
        <v>2013</v>
      </c>
      <c r="E16" s="108">
        <v>2013</v>
      </c>
      <c r="F16" s="107"/>
      <c r="G16" s="55"/>
      <c r="I16" s="32"/>
      <c r="J16" s="32"/>
    </row>
    <row r="17" spans="2:10" ht="30" customHeight="1" x14ac:dyDescent="0.25">
      <c r="B17" s="109" t="s">
        <v>75</v>
      </c>
      <c r="C17" s="109" t="s">
        <v>78</v>
      </c>
      <c r="D17" s="110">
        <v>104568</v>
      </c>
      <c r="E17" s="111">
        <v>0.31169999999999998</v>
      </c>
      <c r="F17" s="107"/>
      <c r="G17" s="55"/>
      <c r="I17" s="32"/>
      <c r="J17" s="32"/>
    </row>
    <row r="18" spans="2:10" ht="30" customHeight="1" x14ac:dyDescent="0.25">
      <c r="B18" s="109" t="s">
        <v>97</v>
      </c>
      <c r="C18" s="109" t="s">
        <v>51</v>
      </c>
      <c r="D18" s="110">
        <v>86232</v>
      </c>
      <c r="E18" s="111">
        <v>0.2571</v>
      </c>
      <c r="F18" s="107"/>
      <c r="G18" s="55"/>
      <c r="I18" s="32"/>
      <c r="J18" s="32"/>
    </row>
    <row r="19" spans="2:10" ht="30" customHeight="1" x14ac:dyDescent="0.25">
      <c r="B19" s="109" t="s">
        <v>98</v>
      </c>
      <c r="C19" s="109" t="s">
        <v>77</v>
      </c>
      <c r="D19" s="110">
        <v>64444</v>
      </c>
      <c r="E19" s="111">
        <v>0.19209999999999999</v>
      </c>
      <c r="F19" s="107"/>
      <c r="G19" s="55"/>
      <c r="I19" s="32"/>
      <c r="J19" s="32"/>
    </row>
    <row r="20" spans="2:10" ht="30" customHeight="1" x14ac:dyDescent="0.25">
      <c r="B20" s="109" t="s">
        <v>50</v>
      </c>
      <c r="C20" s="109" t="s">
        <v>53</v>
      </c>
      <c r="D20" s="110">
        <v>39374</v>
      </c>
      <c r="E20" s="111">
        <v>0.1174</v>
      </c>
      <c r="F20" s="107"/>
      <c r="G20" s="55"/>
      <c r="I20" s="32"/>
      <c r="J20" s="32"/>
    </row>
    <row r="21" spans="2:10" ht="30" customHeight="1" x14ac:dyDescent="0.25">
      <c r="B21" s="109" t="s">
        <v>150</v>
      </c>
      <c r="C21" s="109" t="s">
        <v>52</v>
      </c>
      <c r="D21" s="110">
        <v>38912</v>
      </c>
      <c r="E21" s="111">
        <v>0.11600000000000001</v>
      </c>
      <c r="F21" s="107"/>
      <c r="G21" s="55"/>
      <c r="I21" s="32"/>
      <c r="J21" s="32"/>
    </row>
    <row r="22" spans="2:10" ht="30" customHeight="1" x14ac:dyDescent="0.25">
      <c r="B22" s="109" t="s">
        <v>76</v>
      </c>
      <c r="C22" s="109" t="s">
        <v>54</v>
      </c>
      <c r="D22" s="110">
        <v>1906</v>
      </c>
      <c r="E22" s="111">
        <v>5.7000000000001494E-3</v>
      </c>
      <c r="F22" s="107"/>
      <c r="G22" s="55"/>
      <c r="I22" s="32"/>
      <c r="J22" s="32"/>
    </row>
    <row r="23" spans="2:10" ht="30" customHeight="1" x14ac:dyDescent="0.25">
      <c r="B23" s="107"/>
      <c r="C23" s="108"/>
      <c r="D23" s="107"/>
      <c r="E23" s="107"/>
      <c r="F23" s="107"/>
      <c r="G23" s="55"/>
      <c r="I23" s="32"/>
      <c r="J23" s="32"/>
    </row>
    <row r="24" spans="2:10" ht="17.25" customHeight="1" x14ac:dyDescent="0.25">
      <c r="B24" s="67"/>
      <c r="C24" s="121"/>
      <c r="D24" s="124">
        <v>335436</v>
      </c>
      <c r="E24" s="122">
        <v>1</v>
      </c>
      <c r="F24" s="55"/>
      <c r="G24" s="55"/>
      <c r="I24" s="32"/>
      <c r="J24" s="32"/>
    </row>
    <row r="25" spans="2:10" x14ac:dyDescent="0.25">
      <c r="B25" s="42"/>
      <c r="C25" s="42"/>
      <c r="D25" s="42"/>
      <c r="E25" s="42"/>
      <c r="F25" s="52"/>
      <c r="G25" s="52"/>
    </row>
    <row r="26" spans="2:10" x14ac:dyDescent="0.25">
      <c r="B26" s="244" t="s">
        <v>330</v>
      </c>
      <c r="C26" s="244"/>
      <c r="D26" s="244"/>
      <c r="E26" s="244"/>
    </row>
    <row r="43" spans="2:2" x14ac:dyDescent="0.25">
      <c r="B43" s="53" t="s">
        <v>146</v>
      </c>
    </row>
    <row r="44" spans="2:2" x14ac:dyDescent="0.25">
      <c r="B44" s="44" t="s">
        <v>44</v>
      </c>
    </row>
  </sheetData>
  <sheetProtection selectLockedCells="1" selectUnlockedCells="1"/>
  <autoFilter ref="B16:G22">
    <sortState ref="B17:G22">
      <sortCondition descending="1" ref="D16:D22"/>
    </sortState>
  </autoFilter>
  <mergeCells count="4">
    <mergeCell ref="B14:E14"/>
    <mergeCell ref="H14:K14"/>
    <mergeCell ref="B3:I3"/>
    <mergeCell ref="B26:E26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85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showGridLines="0" showZeros="0" zoomScaleNormal="100" zoomScaleSheetLayoutView="100" workbookViewId="0">
      <selection activeCell="J2" sqref="J2"/>
    </sheetView>
  </sheetViews>
  <sheetFormatPr baseColWidth="10" defaultRowHeight="15" x14ac:dyDescent="0.25"/>
  <cols>
    <col min="1" max="1" width="2.85546875" style="32" customWidth="1"/>
    <col min="2" max="2" width="46" style="32" customWidth="1"/>
    <col min="3" max="9" width="13.28515625" style="32" customWidth="1"/>
    <col min="10" max="231" width="11.42578125" style="32"/>
    <col min="232" max="232" width="2.7109375" style="32" customWidth="1"/>
    <col min="233" max="233" width="5.5703125" style="32" customWidth="1"/>
    <col min="234" max="234" width="14.5703125" style="32" customWidth="1"/>
    <col min="235" max="235" width="11.85546875" style="32" customWidth="1"/>
    <col min="236" max="238" width="15.7109375" style="32" customWidth="1"/>
    <col min="239" max="239" width="21" style="32" customWidth="1"/>
    <col min="240" max="240" width="14.5703125" style="32" customWidth="1"/>
    <col min="241" max="16384" width="11.42578125" style="32"/>
  </cols>
  <sheetData>
    <row r="1" spans="2:10" ht="68.25" customHeight="1" x14ac:dyDescent="0.25"/>
    <row r="2" spans="2:10" x14ac:dyDescent="0.25">
      <c r="J2" s="155" t="s">
        <v>38</v>
      </c>
    </row>
    <row r="3" spans="2:10" ht="69.75" customHeight="1" x14ac:dyDescent="0.25">
      <c r="B3" s="243" t="s">
        <v>211</v>
      </c>
      <c r="C3" s="243"/>
      <c r="D3" s="243"/>
      <c r="E3" s="243"/>
      <c r="F3" s="243"/>
      <c r="G3" s="243"/>
      <c r="H3" s="243"/>
      <c r="I3" s="243"/>
    </row>
    <row r="5" spans="2:10" ht="24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24" customHeight="1" x14ac:dyDescent="0.25">
      <c r="B6" s="74" t="s">
        <v>86</v>
      </c>
      <c r="C6" s="99">
        <v>783466</v>
      </c>
      <c r="D6" s="99">
        <v>789715</v>
      </c>
      <c r="E6" s="99">
        <v>802706</v>
      </c>
      <c r="F6" s="99">
        <v>897614</v>
      </c>
      <c r="G6" s="99">
        <v>903740</v>
      </c>
      <c r="H6" s="99">
        <v>916473</v>
      </c>
      <c r="I6" s="99">
        <v>918572</v>
      </c>
    </row>
    <row r="7" spans="2:10" ht="24" customHeight="1" x14ac:dyDescent="0.25">
      <c r="B7" s="74" t="s">
        <v>87</v>
      </c>
      <c r="C7" s="99">
        <v>1877970</v>
      </c>
      <c r="D7" s="99">
        <v>2018828</v>
      </c>
      <c r="E7" s="99">
        <v>2233517</v>
      </c>
      <c r="F7" s="99">
        <v>2343486</v>
      </c>
      <c r="G7" s="99">
        <v>2465684</v>
      </c>
      <c r="H7" s="99">
        <v>2484253</v>
      </c>
      <c r="I7" s="99">
        <v>2568877</v>
      </c>
    </row>
    <row r="8" spans="2:10" ht="24" customHeight="1" x14ac:dyDescent="0.25">
      <c r="B8" s="75" t="s">
        <v>39</v>
      </c>
      <c r="C8" s="100">
        <v>2661436</v>
      </c>
      <c r="D8" s="100">
        <v>2808543</v>
      </c>
      <c r="E8" s="100">
        <v>3036223</v>
      </c>
      <c r="F8" s="100">
        <v>3241100</v>
      </c>
      <c r="G8" s="100">
        <v>3369424</v>
      </c>
      <c r="H8" s="100">
        <v>3400726</v>
      </c>
      <c r="I8" s="100">
        <v>3487449</v>
      </c>
    </row>
    <row r="9" spans="2:10" ht="20.100000000000001" customHeight="1" x14ac:dyDescent="0.25">
      <c r="F9" s="34"/>
    </row>
    <row r="10" spans="2:10" x14ac:dyDescent="0.25">
      <c r="B10" s="244" t="s">
        <v>155</v>
      </c>
      <c r="C10" s="244"/>
      <c r="D10" s="244"/>
      <c r="E10" s="244"/>
      <c r="F10" s="244"/>
      <c r="G10" s="244"/>
      <c r="H10" s="244"/>
      <c r="I10" s="244"/>
    </row>
    <row r="11" spans="2:10" ht="15" customHeight="1" x14ac:dyDescent="0.25">
      <c r="B11" s="65"/>
      <c r="C11" s="65"/>
      <c r="D11" s="65"/>
      <c r="E11" s="65"/>
      <c r="F11" s="34"/>
    </row>
    <row r="12" spans="2:10" ht="17.25" customHeight="1" x14ac:dyDescent="0.25">
      <c r="B12" s="107"/>
      <c r="C12" s="108">
        <v>2007</v>
      </c>
      <c r="D12" s="108">
        <v>2008</v>
      </c>
      <c r="E12" s="108">
        <v>2009</v>
      </c>
      <c r="F12" s="108">
        <v>2010</v>
      </c>
      <c r="G12" s="108">
        <v>2011</v>
      </c>
      <c r="H12" s="108" t="s">
        <v>249</v>
      </c>
      <c r="I12" s="108" t="s">
        <v>250</v>
      </c>
      <c r="J12" s="107"/>
    </row>
    <row r="13" spans="2:10" ht="17.25" customHeight="1" x14ac:dyDescent="0.25">
      <c r="B13" s="129" t="s">
        <v>80</v>
      </c>
      <c r="C13" s="111">
        <v>0.29437717082056453</v>
      </c>
      <c r="D13" s="111">
        <v>0.28118316151826767</v>
      </c>
      <c r="E13" s="111">
        <v>0.2643764967197732</v>
      </c>
      <c r="F13" s="111">
        <v>0.27694733269568972</v>
      </c>
      <c r="G13" s="111">
        <v>0.26821795060520731</v>
      </c>
      <c r="H13" s="111">
        <v>0.26949333759908911</v>
      </c>
      <c r="I13" s="111">
        <v>0.263393672566968</v>
      </c>
      <c r="J13" s="107"/>
    </row>
    <row r="14" spans="2:10" ht="17.25" customHeight="1" x14ac:dyDescent="0.25">
      <c r="B14" s="129" t="s">
        <v>79</v>
      </c>
      <c r="C14" s="111">
        <v>0.70562282917943542</v>
      </c>
      <c r="D14" s="111">
        <v>0.71881683848173239</v>
      </c>
      <c r="E14" s="111">
        <v>0.73562350328022674</v>
      </c>
      <c r="F14" s="111">
        <v>0.72305266730431028</v>
      </c>
      <c r="G14" s="111">
        <v>0.73178204939479274</v>
      </c>
      <c r="H14" s="111">
        <v>0.73050666240091089</v>
      </c>
      <c r="I14" s="111">
        <v>0.736606327433032</v>
      </c>
      <c r="J14" s="107"/>
    </row>
    <row r="15" spans="2:10" ht="17.25" customHeight="1" x14ac:dyDescent="0.25">
      <c r="B15" s="107"/>
      <c r="C15" s="108"/>
      <c r="D15" s="113"/>
      <c r="E15" s="111"/>
      <c r="F15" s="128"/>
      <c r="G15" s="107"/>
      <c r="H15" s="107"/>
      <c r="I15" s="107"/>
      <c r="J15" s="107"/>
    </row>
    <row r="16" spans="2:10" ht="17.25" customHeight="1" x14ac:dyDescent="0.25">
      <c r="C16" s="65"/>
      <c r="D16" s="59"/>
      <c r="E16" s="60"/>
      <c r="F16" s="34"/>
    </row>
    <row r="17" spans="2:9" ht="17.25" customHeight="1" x14ac:dyDescent="0.25">
      <c r="C17" s="65"/>
      <c r="D17" s="59"/>
      <c r="E17" s="60"/>
      <c r="F17" s="34"/>
    </row>
    <row r="18" spans="2:9" ht="17.25" customHeight="1" x14ac:dyDescent="0.25">
      <c r="C18" s="65"/>
      <c r="D18" s="59"/>
      <c r="E18" s="60"/>
      <c r="F18" s="34"/>
    </row>
    <row r="19" spans="2:9" ht="17.25" customHeight="1" x14ac:dyDescent="0.25">
      <c r="C19" s="65"/>
      <c r="D19" s="59"/>
      <c r="E19" s="60"/>
      <c r="F19" s="34"/>
    </row>
    <row r="20" spans="2:9" ht="17.25" customHeight="1" x14ac:dyDescent="0.25">
      <c r="C20" s="65"/>
      <c r="D20" s="59"/>
      <c r="E20" s="60"/>
      <c r="F20" s="34"/>
    </row>
    <row r="21" spans="2:9" ht="17.25" customHeight="1" x14ac:dyDescent="0.25">
      <c r="C21" s="65"/>
      <c r="D21" s="59"/>
      <c r="E21" s="60"/>
      <c r="F21" s="34"/>
    </row>
    <row r="22" spans="2:9" ht="17.25" customHeight="1" x14ac:dyDescent="0.25">
      <c r="C22" s="65"/>
      <c r="D22" s="59"/>
      <c r="E22" s="60"/>
      <c r="F22" s="34"/>
    </row>
    <row r="23" spans="2:9" ht="17.25" customHeight="1" x14ac:dyDescent="0.25">
      <c r="C23" s="65"/>
      <c r="D23" s="59"/>
      <c r="E23" s="60"/>
      <c r="F23" s="34"/>
    </row>
    <row r="24" spans="2:9" s="43" customFormat="1" x14ac:dyDescent="0.25">
      <c r="C24" s="54"/>
      <c r="D24" s="54"/>
      <c r="E24" s="54"/>
      <c r="F24" s="51"/>
      <c r="G24" s="51"/>
    </row>
    <row r="26" spans="2:9" x14ac:dyDescent="0.25">
      <c r="B26" s="244" t="s">
        <v>331</v>
      </c>
      <c r="C26" s="244"/>
      <c r="D26" s="244"/>
      <c r="E26" s="244"/>
      <c r="F26" s="244"/>
      <c r="G26" s="244"/>
      <c r="H26" s="244"/>
      <c r="I26" s="244"/>
    </row>
    <row r="42" spans="2:4" x14ac:dyDescent="0.25">
      <c r="B42" s="245" t="s">
        <v>146</v>
      </c>
      <c r="C42" s="245"/>
      <c r="D42" s="245"/>
    </row>
    <row r="43" spans="2:4" x14ac:dyDescent="0.25">
      <c r="B43" s="44" t="s">
        <v>44</v>
      </c>
    </row>
  </sheetData>
  <sheetProtection selectLockedCells="1" selectUnlockedCells="1"/>
  <mergeCells count="4">
    <mergeCell ref="B3:I3"/>
    <mergeCell ref="B10:I10"/>
    <mergeCell ref="B42:D42"/>
    <mergeCell ref="B26:I26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85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7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53" style="32" customWidth="1"/>
    <col min="3" max="9" width="14.425781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64.5" customHeight="1" x14ac:dyDescent="0.25"/>
    <row r="2" spans="2:10" x14ac:dyDescent="0.25">
      <c r="J2" s="33" t="s">
        <v>38</v>
      </c>
    </row>
    <row r="3" spans="2:10" ht="61.5" customHeight="1" x14ac:dyDescent="0.25">
      <c r="B3" s="243" t="s">
        <v>212</v>
      </c>
      <c r="C3" s="243"/>
      <c r="D3" s="243"/>
      <c r="E3" s="243"/>
      <c r="F3" s="243"/>
      <c r="G3" s="243"/>
      <c r="H3" s="243"/>
      <c r="I3" s="243"/>
    </row>
    <row r="5" spans="2:10" ht="19.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20.25" customHeight="1" x14ac:dyDescent="0.25">
      <c r="B6" s="74" t="s">
        <v>191</v>
      </c>
      <c r="C6" s="99">
        <v>1737658</v>
      </c>
      <c r="D6" s="99">
        <v>1807431</v>
      </c>
      <c r="E6" s="99">
        <v>1774835</v>
      </c>
      <c r="F6" s="99">
        <v>1921742</v>
      </c>
      <c r="G6" s="99">
        <v>1964968</v>
      </c>
      <c r="H6" s="99">
        <v>1992629</v>
      </c>
      <c r="I6" s="99">
        <v>2011477</v>
      </c>
    </row>
    <row r="7" spans="2:10" ht="20.25" customHeight="1" x14ac:dyDescent="0.25">
      <c r="B7" s="74" t="s">
        <v>192</v>
      </c>
      <c r="C7" s="99">
        <v>2033865</v>
      </c>
      <c r="D7" s="99">
        <v>2208344</v>
      </c>
      <c r="E7" s="99">
        <v>2444084</v>
      </c>
      <c r="F7" s="99">
        <v>2572486</v>
      </c>
      <c r="G7" s="99">
        <v>2719566</v>
      </c>
      <c r="H7" s="99">
        <v>2759565</v>
      </c>
      <c r="I7" s="99">
        <v>2907681</v>
      </c>
    </row>
    <row r="8" spans="2:10" ht="20.25" customHeight="1" x14ac:dyDescent="0.25">
      <c r="B8" s="89" t="s">
        <v>193</v>
      </c>
      <c r="C8" s="99">
        <v>1862115</v>
      </c>
      <c r="D8" s="99">
        <v>2028058</v>
      </c>
      <c r="E8" s="99">
        <v>2252940</v>
      </c>
      <c r="F8" s="99">
        <v>2362761</v>
      </c>
      <c r="G8" s="99">
        <v>2459509</v>
      </c>
      <c r="H8" s="99">
        <v>2501586</v>
      </c>
      <c r="I8" s="99">
        <v>2568013</v>
      </c>
    </row>
    <row r="9" spans="2:10" ht="20.25" customHeight="1" x14ac:dyDescent="0.25">
      <c r="B9" s="89" t="s">
        <v>194</v>
      </c>
      <c r="C9" s="99">
        <v>171750</v>
      </c>
      <c r="D9" s="99">
        <v>180286</v>
      </c>
      <c r="E9" s="99">
        <v>191144</v>
      </c>
      <c r="F9" s="99">
        <v>209725</v>
      </c>
      <c r="G9" s="99">
        <v>260057</v>
      </c>
      <c r="H9" s="99">
        <v>257979</v>
      </c>
      <c r="I9" s="99">
        <v>339668</v>
      </c>
    </row>
    <row r="10" spans="2:10" ht="20.25" customHeight="1" x14ac:dyDescent="0.25">
      <c r="B10" s="74" t="s">
        <v>195</v>
      </c>
      <c r="C10" s="99">
        <v>7679</v>
      </c>
      <c r="D10" s="99">
        <v>7347</v>
      </c>
      <c r="E10" s="99">
        <v>8073</v>
      </c>
      <c r="F10" s="99">
        <v>6278</v>
      </c>
      <c r="G10" s="99">
        <v>5849</v>
      </c>
      <c r="H10" s="99">
        <v>6671</v>
      </c>
      <c r="I10" s="99">
        <v>5380</v>
      </c>
    </row>
    <row r="11" spans="2:10" ht="20.25" customHeight="1" x14ac:dyDescent="0.25">
      <c r="B11" s="81" t="s">
        <v>196</v>
      </c>
      <c r="C11" s="100">
        <v>3779202</v>
      </c>
      <c r="D11" s="100">
        <v>4023122</v>
      </c>
      <c r="E11" s="100">
        <v>4226992</v>
      </c>
      <c r="F11" s="100">
        <v>4500506</v>
      </c>
      <c r="G11" s="100">
        <v>4690383</v>
      </c>
      <c r="H11" s="100">
        <v>4758865</v>
      </c>
      <c r="I11" s="100">
        <v>4924538</v>
      </c>
    </row>
    <row r="12" spans="2:10" ht="20.25" customHeight="1" x14ac:dyDescent="0.25">
      <c r="B12" s="74" t="s">
        <v>110</v>
      </c>
      <c r="C12" s="99">
        <v>51007777</v>
      </c>
      <c r="D12" s="99">
        <v>54250408</v>
      </c>
      <c r="E12" s="99">
        <v>54557732</v>
      </c>
      <c r="F12" s="99">
        <v>56481055</v>
      </c>
      <c r="G12" s="99">
        <v>60925064</v>
      </c>
      <c r="H12" s="99">
        <v>64362433</v>
      </c>
      <c r="I12" s="99">
        <v>67546128</v>
      </c>
    </row>
    <row r="13" spans="2:10" ht="20.25" customHeight="1" x14ac:dyDescent="0.25">
      <c r="B13" s="79" t="s">
        <v>197</v>
      </c>
      <c r="C13" s="80">
        <v>7.4099999999999999E-2</v>
      </c>
      <c r="D13" s="80">
        <v>7.4200000000000002E-2</v>
      </c>
      <c r="E13" s="80">
        <v>7.7499999999999999E-2</v>
      </c>
      <c r="F13" s="80">
        <v>7.9699999999999993E-2</v>
      </c>
      <c r="G13" s="80">
        <v>7.6999999999999999E-2</v>
      </c>
      <c r="H13" s="80">
        <v>7.3899999999999993E-2</v>
      </c>
      <c r="I13" s="80">
        <v>7.2900000000000006E-2</v>
      </c>
    </row>
    <row r="14" spans="2:10" ht="20.100000000000001" customHeight="1" x14ac:dyDescent="0.25">
      <c r="C14" s="41"/>
      <c r="D14" s="41"/>
      <c r="E14" s="41"/>
      <c r="F14" s="34"/>
    </row>
    <row r="15" spans="2:10" x14ac:dyDescent="0.25">
      <c r="B15" s="244" t="s">
        <v>156</v>
      </c>
      <c r="C15" s="244"/>
      <c r="D15" s="244"/>
      <c r="E15" s="244"/>
      <c r="F15" s="244"/>
      <c r="G15" s="244"/>
      <c r="H15" s="244"/>
      <c r="I15" s="244"/>
    </row>
    <row r="16" spans="2:10" ht="20.100000000000001" customHeight="1" x14ac:dyDescent="0.25">
      <c r="F16" s="34"/>
    </row>
    <row r="17" spans="2:10" ht="20.100000000000001" customHeight="1" x14ac:dyDescent="0.25">
      <c r="F17" s="34"/>
    </row>
    <row r="18" spans="2:10" ht="20.100000000000001" customHeight="1" x14ac:dyDescent="0.25">
      <c r="F18" s="34"/>
    </row>
    <row r="19" spans="2:10" ht="20.100000000000001" customHeight="1" x14ac:dyDescent="0.25">
      <c r="F19" s="34"/>
    </row>
    <row r="20" spans="2:10" ht="20.100000000000001" customHeight="1" x14ac:dyDescent="0.25">
      <c r="F20" s="34"/>
    </row>
    <row r="21" spans="2:10" ht="20.100000000000001" customHeight="1" x14ac:dyDescent="0.25">
      <c r="F21" s="34"/>
    </row>
    <row r="22" spans="2:10" ht="20.100000000000001" customHeight="1" x14ac:dyDescent="0.25">
      <c r="F22" s="34"/>
    </row>
    <row r="23" spans="2:10" ht="20.100000000000001" customHeight="1" x14ac:dyDescent="0.25">
      <c r="F23" s="34"/>
    </row>
    <row r="24" spans="2:10" ht="20.100000000000001" customHeight="1" x14ac:dyDescent="0.25">
      <c r="F24" s="34"/>
    </row>
    <row r="25" spans="2:10" ht="20.100000000000001" customHeight="1" x14ac:dyDescent="0.25">
      <c r="F25" s="34"/>
    </row>
    <row r="26" spans="2:10" ht="20.100000000000001" customHeight="1" x14ac:dyDescent="0.25">
      <c r="F26" s="34"/>
    </row>
    <row r="27" spans="2:10" s="156" customFormat="1" x14ac:dyDescent="0.25">
      <c r="B27" s="244" t="s">
        <v>257</v>
      </c>
      <c r="C27" s="244"/>
      <c r="D27" s="244"/>
      <c r="E27" s="244"/>
      <c r="F27" s="244"/>
      <c r="G27" s="244"/>
      <c r="H27" s="244"/>
      <c r="I27" s="244"/>
      <c r="J27" s="145"/>
    </row>
    <row r="28" spans="2:10" s="67" customFormat="1" ht="15" customHeight="1" x14ac:dyDescent="0.25">
      <c r="B28" s="130"/>
      <c r="C28" s="130"/>
      <c r="D28" s="130"/>
      <c r="E28" s="130"/>
      <c r="F28" s="126"/>
      <c r="G28" s="55"/>
    </row>
    <row r="29" spans="2:10" s="67" customFormat="1" ht="15" customHeight="1" x14ac:dyDescent="0.25">
      <c r="B29" s="130"/>
      <c r="C29" s="130">
        <v>2009</v>
      </c>
      <c r="D29" s="130">
        <v>2009</v>
      </c>
      <c r="E29" s="130">
        <v>2013</v>
      </c>
      <c r="F29" s="130">
        <v>2013</v>
      </c>
      <c r="G29" s="55"/>
    </row>
    <row r="30" spans="2:10" s="67" customFormat="1" ht="15" customHeight="1" x14ac:dyDescent="0.25">
      <c r="B30" s="131" t="s">
        <v>57</v>
      </c>
      <c r="C30" s="131">
        <v>1774835</v>
      </c>
      <c r="D30" s="132">
        <v>0.4199</v>
      </c>
      <c r="E30" s="131">
        <v>1964968</v>
      </c>
      <c r="F30" s="132">
        <v>0.41889999999999999</v>
      </c>
      <c r="G30" s="55"/>
    </row>
    <row r="31" spans="2:10" s="67" customFormat="1" ht="15" customHeight="1" x14ac:dyDescent="0.25">
      <c r="B31" s="131" t="s">
        <v>58</v>
      </c>
      <c r="C31" s="131">
        <v>2252940</v>
      </c>
      <c r="D31" s="132">
        <v>0.53300000000000003</v>
      </c>
      <c r="E31" s="131">
        <v>2459509</v>
      </c>
      <c r="F31" s="132">
        <v>0.52439999999999998</v>
      </c>
      <c r="G31" s="55"/>
    </row>
    <row r="32" spans="2:10" s="67" customFormat="1" ht="15" customHeight="1" x14ac:dyDescent="0.25">
      <c r="B32" s="131" t="s">
        <v>59</v>
      </c>
      <c r="C32" s="131">
        <v>191144</v>
      </c>
      <c r="D32" s="132">
        <v>4.5199999999999997E-2</v>
      </c>
      <c r="E32" s="131">
        <v>260057</v>
      </c>
      <c r="F32" s="132">
        <v>5.5399999999999998E-2</v>
      </c>
      <c r="G32" s="55"/>
    </row>
    <row r="33" spans="2:9" s="67" customFormat="1" ht="15" customHeight="1" x14ac:dyDescent="0.25">
      <c r="B33" s="131" t="s">
        <v>60</v>
      </c>
      <c r="C33" s="131">
        <v>8073</v>
      </c>
      <c r="D33" s="132">
        <v>1.8999999999999018E-3</v>
      </c>
      <c r="E33" s="131">
        <v>5849</v>
      </c>
      <c r="F33" s="132">
        <v>1.2999999999999678E-3</v>
      </c>
      <c r="G33" s="55"/>
    </row>
    <row r="34" spans="2:9" s="67" customFormat="1" ht="15" customHeight="1" x14ac:dyDescent="0.25">
      <c r="B34" s="130"/>
      <c r="C34" s="55"/>
      <c r="D34" s="130"/>
      <c r="E34" s="55"/>
      <c r="F34" s="130"/>
      <c r="G34" s="55"/>
    </row>
    <row r="35" spans="2:9" s="67" customFormat="1" ht="15" customHeight="1" x14ac:dyDescent="0.25">
      <c r="B35" s="130"/>
      <c r="C35" s="131">
        <v>4226992</v>
      </c>
      <c r="D35" s="132">
        <v>1</v>
      </c>
      <c r="E35" s="131">
        <v>4690383</v>
      </c>
      <c r="F35" s="132">
        <v>1</v>
      </c>
      <c r="G35" s="55"/>
    </row>
    <row r="36" spans="2:9" s="67" customFormat="1" ht="15" customHeight="1" x14ac:dyDescent="0.25">
      <c r="B36" s="130"/>
      <c r="C36" s="131"/>
      <c r="D36" s="130"/>
      <c r="E36" s="130"/>
      <c r="F36" s="126"/>
      <c r="G36" s="55"/>
    </row>
    <row r="37" spans="2:9" s="67" customFormat="1" ht="15" customHeight="1" x14ac:dyDescent="0.25">
      <c r="B37" s="140"/>
      <c r="C37" s="141"/>
      <c r="D37" s="140"/>
      <c r="E37" s="140"/>
      <c r="F37" s="126"/>
    </row>
    <row r="38" spans="2:9" s="67" customFormat="1" ht="15" customHeight="1" x14ac:dyDescent="0.25">
      <c r="B38" s="140"/>
      <c r="C38" s="141"/>
      <c r="D38" s="140"/>
      <c r="E38" s="140"/>
      <c r="F38" s="126"/>
    </row>
    <row r="39" spans="2:9" s="67" customFormat="1" ht="15" customHeight="1" x14ac:dyDescent="0.25">
      <c r="B39" s="140"/>
      <c r="C39" s="141"/>
      <c r="D39" s="140"/>
      <c r="E39" s="140"/>
      <c r="F39" s="126"/>
    </row>
    <row r="40" spans="2:9" ht="15" customHeight="1" x14ac:dyDescent="0.25">
      <c r="B40" s="37"/>
      <c r="C40" s="37"/>
      <c r="D40" s="37"/>
      <c r="E40" s="37"/>
      <c r="F40" s="39"/>
      <c r="G40" s="40"/>
      <c r="H40" s="40"/>
      <c r="I40" s="40"/>
    </row>
    <row r="41" spans="2:9" ht="15" customHeight="1" x14ac:dyDescent="0.25">
      <c r="B41" s="37"/>
      <c r="C41" s="37"/>
      <c r="D41" s="37"/>
      <c r="E41" s="37"/>
      <c r="F41" s="39"/>
      <c r="G41" s="40"/>
    </row>
    <row r="42" spans="2:9" ht="15" customHeight="1" x14ac:dyDescent="0.25">
      <c r="B42" s="37"/>
      <c r="C42" s="37"/>
      <c r="D42" s="37"/>
      <c r="E42" s="37"/>
      <c r="F42" s="39"/>
      <c r="G42" s="40"/>
    </row>
    <row r="43" spans="2:9" ht="15" customHeight="1" x14ac:dyDescent="0.25">
      <c r="B43" s="92"/>
      <c r="C43" s="92"/>
      <c r="D43" s="92"/>
      <c r="E43" s="92"/>
      <c r="F43" s="34"/>
    </row>
    <row r="44" spans="2:9" ht="15" customHeight="1" x14ac:dyDescent="0.25">
      <c r="B44" s="92"/>
      <c r="C44" s="92"/>
      <c r="D44" s="92"/>
      <c r="E44" s="92"/>
      <c r="F44" s="34"/>
    </row>
    <row r="45" spans="2:9" s="43" customFormat="1" ht="30" customHeight="1" x14ac:dyDescent="0.25">
      <c r="B45" s="242" t="s">
        <v>157</v>
      </c>
      <c r="C45" s="242"/>
      <c r="D45" s="242"/>
      <c r="E45" s="242"/>
      <c r="F45" s="51"/>
      <c r="G45" s="51"/>
    </row>
    <row r="46" spans="2:9" x14ac:dyDescent="0.25">
      <c r="B46" s="44" t="s">
        <v>44</v>
      </c>
      <c r="C46" s="44"/>
      <c r="D46" s="44"/>
      <c r="E46" s="44"/>
      <c r="F46" s="52"/>
      <c r="G46" s="52"/>
    </row>
    <row r="47" spans="2:9" x14ac:dyDescent="0.25">
      <c r="B47" s="42"/>
      <c r="C47" s="42"/>
      <c r="D47" s="42"/>
      <c r="E47" s="42"/>
      <c r="F47" s="52"/>
      <c r="G47" s="52"/>
    </row>
  </sheetData>
  <sheetProtection selectLockedCells="1" selectUnlockedCells="1"/>
  <mergeCells count="4">
    <mergeCell ref="B45:E45"/>
    <mergeCell ref="B3:I3"/>
    <mergeCell ref="B15:I15"/>
    <mergeCell ref="B27:I27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57.28515625" style="32" customWidth="1"/>
    <col min="3" max="9" width="14.1406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64.5" customHeight="1" x14ac:dyDescent="0.25"/>
    <row r="2" spans="2:10" x14ac:dyDescent="0.25">
      <c r="J2" s="33" t="s">
        <v>38</v>
      </c>
    </row>
    <row r="3" spans="2:10" ht="56.25" customHeight="1" x14ac:dyDescent="0.25">
      <c r="B3" s="243" t="s">
        <v>213</v>
      </c>
      <c r="C3" s="243"/>
      <c r="D3" s="243"/>
      <c r="E3" s="243"/>
      <c r="F3" s="243"/>
      <c r="G3" s="243"/>
      <c r="H3" s="243"/>
      <c r="I3" s="243"/>
    </row>
    <row r="5" spans="2:10" ht="22.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18.75" customHeight="1" x14ac:dyDescent="0.25">
      <c r="B6" s="74" t="s">
        <v>165</v>
      </c>
      <c r="C6" s="99">
        <v>1737658</v>
      </c>
      <c r="D6" s="99">
        <v>1807431</v>
      </c>
      <c r="E6" s="99">
        <v>1774835</v>
      </c>
      <c r="F6" s="99">
        <v>1921742</v>
      </c>
      <c r="G6" s="99">
        <v>1964968</v>
      </c>
      <c r="H6" s="99">
        <v>1992629</v>
      </c>
      <c r="I6" s="99">
        <v>2011477</v>
      </c>
    </row>
    <row r="7" spans="2:10" ht="18.75" customHeight="1" x14ac:dyDescent="0.25">
      <c r="B7" s="74" t="s">
        <v>190</v>
      </c>
      <c r="C7" s="99">
        <v>32490715</v>
      </c>
      <c r="D7" s="99">
        <v>34270460</v>
      </c>
      <c r="E7" s="99">
        <v>33928670</v>
      </c>
      <c r="F7" s="99">
        <v>36683105</v>
      </c>
      <c r="G7" s="99">
        <v>38548037</v>
      </c>
      <c r="H7" s="99">
        <v>39693606</v>
      </c>
      <c r="I7" s="99">
        <v>41271119</v>
      </c>
    </row>
    <row r="8" spans="2:10" ht="18.75" customHeight="1" x14ac:dyDescent="0.25">
      <c r="B8" s="79" t="s">
        <v>61</v>
      </c>
      <c r="C8" s="80">
        <v>5.3481679304379727E-2</v>
      </c>
      <c r="D8" s="80">
        <v>5.2740202495093445E-2</v>
      </c>
      <c r="E8" s="80">
        <v>5.2310774339224028E-2</v>
      </c>
      <c r="F8" s="80">
        <v>5.2387659114461547E-2</v>
      </c>
      <c r="G8" s="80">
        <v>5.0974528223058417E-2</v>
      </c>
      <c r="H8" s="80">
        <v>5.0200251395652991E-2</v>
      </c>
      <c r="I8" s="80">
        <v>4.8738126048872094E-2</v>
      </c>
    </row>
    <row r="9" spans="2:10" ht="20.100000000000001" customHeight="1" x14ac:dyDescent="0.25">
      <c r="C9" s="41"/>
      <c r="D9" s="41"/>
      <c r="E9" s="41"/>
      <c r="F9" s="34"/>
    </row>
    <row r="10" spans="2:10" x14ac:dyDescent="0.25">
      <c r="B10" s="244" t="s">
        <v>158</v>
      </c>
      <c r="C10" s="244"/>
      <c r="D10" s="244"/>
      <c r="E10" s="244"/>
      <c r="F10" s="244"/>
      <c r="G10" s="244"/>
      <c r="H10" s="244"/>
      <c r="I10" s="244"/>
    </row>
    <row r="11" spans="2:10" ht="20.100000000000001" customHeight="1" x14ac:dyDescent="0.25">
      <c r="F11" s="34"/>
    </row>
    <row r="12" spans="2:10" ht="20.100000000000001" customHeight="1" x14ac:dyDescent="0.25">
      <c r="F12" s="34"/>
    </row>
    <row r="13" spans="2:10" ht="20.100000000000001" customHeight="1" x14ac:dyDescent="0.25">
      <c r="F13" s="34"/>
    </row>
    <row r="14" spans="2:10" ht="20.100000000000001" customHeight="1" x14ac:dyDescent="0.25">
      <c r="F14" s="34"/>
    </row>
    <row r="15" spans="2:10" ht="27" customHeight="1" x14ac:dyDescent="0.25">
      <c r="F15" s="34"/>
    </row>
    <row r="16" spans="2:10" ht="20.100000000000001" customHeight="1" x14ac:dyDescent="0.25">
      <c r="F16" s="34"/>
    </row>
    <row r="17" spans="2:7" ht="20.100000000000001" customHeight="1" x14ac:dyDescent="0.25">
      <c r="F17" s="34"/>
    </row>
    <row r="18" spans="2:7" ht="20.100000000000001" customHeight="1" x14ac:dyDescent="0.25">
      <c r="F18" s="34"/>
    </row>
    <row r="19" spans="2:7" ht="20.100000000000001" customHeight="1" x14ac:dyDescent="0.25">
      <c r="F19" s="34"/>
    </row>
    <row r="20" spans="2:7" ht="20.100000000000001" customHeight="1" x14ac:dyDescent="0.25">
      <c r="F20" s="34"/>
    </row>
    <row r="21" spans="2:7" s="43" customFormat="1" ht="30" customHeight="1" x14ac:dyDescent="0.25">
      <c r="B21" s="242" t="s">
        <v>149</v>
      </c>
      <c r="C21" s="242"/>
      <c r="D21" s="242"/>
      <c r="E21" s="242"/>
      <c r="F21" s="51"/>
      <c r="G21" s="51"/>
    </row>
    <row r="22" spans="2:7" x14ac:dyDescent="0.25">
      <c r="B22" s="44" t="s">
        <v>44</v>
      </c>
      <c r="C22" s="44"/>
      <c r="D22" s="44"/>
      <c r="E22" s="44"/>
      <c r="F22" s="52"/>
      <c r="G22" s="52"/>
    </row>
    <row r="23" spans="2:7" x14ac:dyDescent="0.25">
      <c r="B23" s="42"/>
      <c r="C23" s="42"/>
      <c r="D23" s="42"/>
      <c r="E23" s="42"/>
      <c r="F23" s="52"/>
      <c r="G23" s="52"/>
    </row>
  </sheetData>
  <sheetProtection selectLockedCells="1" selectUnlockedCells="1"/>
  <mergeCells count="3">
    <mergeCell ref="B21:E21"/>
    <mergeCell ref="B3:I3"/>
    <mergeCell ref="B10:I10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64.28515625" style="32" customWidth="1"/>
    <col min="3" max="9" width="13.710937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60.75" customHeight="1" x14ac:dyDescent="0.25"/>
    <row r="2" spans="2:10" x14ac:dyDescent="0.25">
      <c r="J2" s="33" t="s">
        <v>38</v>
      </c>
    </row>
    <row r="3" spans="2:10" ht="55.5" customHeight="1" x14ac:dyDescent="0.25">
      <c r="B3" s="243" t="s">
        <v>214</v>
      </c>
      <c r="C3" s="243"/>
      <c r="D3" s="243"/>
      <c r="E3" s="243"/>
      <c r="F3" s="243"/>
      <c r="G3" s="243"/>
      <c r="H3" s="243"/>
      <c r="I3" s="243"/>
    </row>
    <row r="5" spans="2:10" ht="21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18.75" customHeight="1" x14ac:dyDescent="0.25">
      <c r="B6" s="74" t="s">
        <v>187</v>
      </c>
      <c r="C6" s="99">
        <v>2033865</v>
      </c>
      <c r="D6" s="99">
        <v>2208344</v>
      </c>
      <c r="E6" s="99">
        <v>2444084</v>
      </c>
      <c r="F6" s="99">
        <v>2572486</v>
      </c>
      <c r="G6" s="99">
        <v>2719566</v>
      </c>
      <c r="H6" s="99">
        <v>2759565</v>
      </c>
      <c r="I6" s="99">
        <v>2907681</v>
      </c>
    </row>
    <row r="7" spans="2:10" ht="18.75" customHeight="1" x14ac:dyDescent="0.25">
      <c r="B7" s="74" t="s">
        <v>188</v>
      </c>
      <c r="C7" s="99">
        <v>5574209</v>
      </c>
      <c r="D7" s="99">
        <v>6191348</v>
      </c>
      <c r="E7" s="99">
        <v>6910254</v>
      </c>
      <c r="F7" s="99">
        <v>7213505</v>
      </c>
      <c r="G7" s="99">
        <v>7840882</v>
      </c>
      <c r="H7" s="99">
        <v>8712092</v>
      </c>
      <c r="I7" s="99">
        <v>9609763</v>
      </c>
    </row>
    <row r="8" spans="2:10" ht="18.75" customHeight="1" x14ac:dyDescent="0.25">
      <c r="B8" s="79" t="s">
        <v>62</v>
      </c>
      <c r="C8" s="80">
        <v>0.36487060316539977</v>
      </c>
      <c r="D8" s="80">
        <v>0.35668226047057927</v>
      </c>
      <c r="E8" s="80">
        <v>0.35368945917183364</v>
      </c>
      <c r="F8" s="80">
        <v>0.356620810549102</v>
      </c>
      <c r="G8" s="80">
        <v>0.34684439837253001</v>
      </c>
      <c r="H8" s="80">
        <v>0.31675113164553359</v>
      </c>
      <c r="I8" s="80">
        <v>0.30257572429205593</v>
      </c>
    </row>
    <row r="9" spans="2:10" ht="20.100000000000001" customHeight="1" x14ac:dyDescent="0.25">
      <c r="C9" s="41"/>
      <c r="D9" s="41"/>
      <c r="E9" s="41"/>
      <c r="F9" s="34"/>
    </row>
    <row r="10" spans="2:10" x14ac:dyDescent="0.25">
      <c r="B10" s="244" t="s">
        <v>189</v>
      </c>
      <c r="C10" s="244"/>
      <c r="D10" s="244"/>
      <c r="E10" s="244"/>
      <c r="F10" s="244"/>
      <c r="G10" s="244"/>
      <c r="H10" s="244"/>
      <c r="I10" s="244"/>
    </row>
    <row r="11" spans="2:10" ht="20.100000000000001" customHeight="1" x14ac:dyDescent="0.25">
      <c r="F11" s="34"/>
    </row>
    <row r="12" spans="2:10" ht="20.100000000000001" customHeight="1" x14ac:dyDescent="0.25">
      <c r="F12" s="34"/>
    </row>
    <row r="13" spans="2:10" ht="23.25" customHeight="1" x14ac:dyDescent="0.25">
      <c r="F13" s="34"/>
    </row>
    <row r="14" spans="2:10" ht="23.25" customHeight="1" x14ac:dyDescent="0.25">
      <c r="F14" s="34"/>
    </row>
    <row r="15" spans="2:10" ht="23.25" customHeight="1" x14ac:dyDescent="0.25">
      <c r="F15" s="34"/>
    </row>
    <row r="16" spans="2:10" ht="27.75" customHeight="1" x14ac:dyDescent="0.25">
      <c r="F16" s="34"/>
    </row>
    <row r="17" spans="2:7" ht="27.75" customHeight="1" x14ac:dyDescent="0.25">
      <c r="F17" s="34"/>
    </row>
    <row r="18" spans="2:7" ht="27.75" customHeight="1" x14ac:dyDescent="0.25">
      <c r="F18" s="34"/>
    </row>
    <row r="19" spans="2:7" ht="20.100000000000001" customHeight="1" x14ac:dyDescent="0.25">
      <c r="F19" s="34"/>
    </row>
    <row r="20" spans="2:7" ht="20.100000000000001" customHeight="1" x14ac:dyDescent="0.25">
      <c r="F20" s="34"/>
    </row>
    <row r="21" spans="2:7" s="43" customFormat="1" ht="30" customHeight="1" x14ac:dyDescent="0.25">
      <c r="B21" s="242" t="s">
        <v>149</v>
      </c>
      <c r="C21" s="242"/>
      <c r="D21" s="242"/>
      <c r="E21" s="242"/>
      <c r="F21" s="51"/>
      <c r="G21" s="51"/>
    </row>
    <row r="22" spans="2:7" x14ac:dyDescent="0.25">
      <c r="B22" s="44" t="s">
        <v>44</v>
      </c>
      <c r="C22" s="44"/>
      <c r="D22" s="44"/>
      <c r="E22" s="44"/>
      <c r="F22" s="52"/>
      <c r="G22" s="52"/>
    </row>
    <row r="23" spans="2:7" x14ac:dyDescent="0.25">
      <c r="B23" s="42"/>
      <c r="C23" s="42"/>
      <c r="D23" s="42"/>
      <c r="E23" s="42"/>
      <c r="F23" s="52"/>
      <c r="G23" s="52"/>
    </row>
  </sheetData>
  <sheetProtection selectLockedCells="1" selectUnlockedCells="1"/>
  <mergeCells count="3">
    <mergeCell ref="B21:E21"/>
    <mergeCell ref="B3:I3"/>
    <mergeCell ref="B10:I10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56.7109375" style="32" customWidth="1"/>
    <col min="3" max="9" width="15.1406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63" customHeight="1" x14ac:dyDescent="0.25"/>
    <row r="2" spans="2:10" x14ac:dyDescent="0.25">
      <c r="J2" s="155" t="s">
        <v>38</v>
      </c>
    </row>
    <row r="3" spans="2:10" ht="55.5" customHeight="1" x14ac:dyDescent="0.25">
      <c r="B3" s="243" t="s">
        <v>215</v>
      </c>
      <c r="C3" s="243"/>
      <c r="D3" s="243"/>
      <c r="E3" s="243"/>
      <c r="F3" s="243"/>
      <c r="G3" s="243"/>
      <c r="H3" s="243"/>
      <c r="I3" s="243"/>
    </row>
    <row r="5" spans="2:10" ht="18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21" customHeight="1" x14ac:dyDescent="0.25">
      <c r="B6" s="74" t="s">
        <v>160</v>
      </c>
      <c r="C6" s="99">
        <v>3607452</v>
      </c>
      <c r="D6" s="99">
        <v>3842836</v>
      </c>
      <c r="E6" s="99">
        <v>4035848</v>
      </c>
      <c r="F6" s="99">
        <v>4290781</v>
      </c>
      <c r="G6" s="99">
        <v>4430326</v>
      </c>
      <c r="H6" s="99">
        <v>4500886</v>
      </c>
      <c r="I6" s="99">
        <v>4584870</v>
      </c>
    </row>
    <row r="7" spans="2:10" ht="21" customHeight="1" x14ac:dyDescent="0.25">
      <c r="B7" s="74" t="s">
        <v>161</v>
      </c>
      <c r="C7" s="99">
        <v>35961512</v>
      </c>
      <c r="D7" s="99">
        <v>38142914</v>
      </c>
      <c r="E7" s="99">
        <v>38141387</v>
      </c>
      <c r="F7" s="99">
        <v>41106643</v>
      </c>
      <c r="G7" s="99">
        <v>43283290</v>
      </c>
      <c r="H7" s="99">
        <v>44868426</v>
      </c>
      <c r="I7" s="99">
        <v>46939312</v>
      </c>
    </row>
    <row r="8" spans="2:10" ht="21" customHeight="1" x14ac:dyDescent="0.25">
      <c r="B8" s="79" t="s">
        <v>63</v>
      </c>
      <c r="C8" s="80">
        <v>0.10031424707615186</v>
      </c>
      <c r="D8" s="80">
        <v>0.10074835918409381</v>
      </c>
      <c r="E8" s="80">
        <v>0.10581282741500722</v>
      </c>
      <c r="F8" s="80">
        <v>0.10438169324602839</v>
      </c>
      <c r="G8" s="80">
        <v>0.10235649831609381</v>
      </c>
      <c r="H8" s="80">
        <v>0.10031299069862624</v>
      </c>
      <c r="I8" s="80">
        <v>9.7676548816906392E-2</v>
      </c>
    </row>
    <row r="9" spans="2:10" ht="20.100000000000001" customHeight="1" x14ac:dyDescent="0.25">
      <c r="C9" s="41"/>
      <c r="D9" s="41"/>
      <c r="E9" s="41"/>
      <c r="F9" s="34"/>
    </row>
    <row r="10" spans="2:10" x14ac:dyDescent="0.25">
      <c r="B10" s="244" t="s">
        <v>159</v>
      </c>
      <c r="C10" s="244"/>
      <c r="D10" s="244"/>
      <c r="E10" s="244"/>
      <c r="F10" s="244"/>
      <c r="G10" s="244"/>
      <c r="H10" s="244"/>
      <c r="I10" s="244"/>
    </row>
    <row r="11" spans="2:10" ht="20.100000000000001" customHeight="1" x14ac:dyDescent="0.25">
      <c r="F11" s="34"/>
    </row>
    <row r="12" spans="2:10" ht="23.25" customHeight="1" x14ac:dyDescent="0.25">
      <c r="F12" s="34"/>
    </row>
    <row r="13" spans="2:10" ht="23.25" customHeight="1" x14ac:dyDescent="0.25">
      <c r="F13" s="34"/>
    </row>
    <row r="14" spans="2:10" ht="23.25" customHeight="1" x14ac:dyDescent="0.25">
      <c r="F14" s="34"/>
    </row>
    <row r="15" spans="2:10" ht="23.25" customHeight="1" x14ac:dyDescent="0.25">
      <c r="F15" s="34"/>
    </row>
    <row r="16" spans="2:10" ht="23.25" customHeight="1" x14ac:dyDescent="0.25">
      <c r="F16" s="34"/>
    </row>
    <row r="17" spans="2:7" ht="23.25" customHeight="1" x14ac:dyDescent="0.25">
      <c r="F17" s="34"/>
    </row>
    <row r="18" spans="2:7" ht="23.25" customHeight="1" x14ac:dyDescent="0.25">
      <c r="F18" s="34"/>
    </row>
    <row r="19" spans="2:7" ht="23.25" customHeight="1" x14ac:dyDescent="0.25">
      <c r="F19" s="34"/>
    </row>
    <row r="20" spans="2:7" ht="20.100000000000001" customHeight="1" x14ac:dyDescent="0.25">
      <c r="F20" s="34"/>
    </row>
    <row r="21" spans="2:7" s="43" customFormat="1" ht="30" customHeight="1" x14ac:dyDescent="0.25">
      <c r="B21" s="242" t="s">
        <v>157</v>
      </c>
      <c r="C21" s="242"/>
      <c r="D21" s="242"/>
      <c r="E21" s="242"/>
      <c r="F21" s="51"/>
      <c r="G21" s="51"/>
    </row>
    <row r="22" spans="2:7" x14ac:dyDescent="0.25">
      <c r="B22" s="44" t="s">
        <v>44</v>
      </c>
      <c r="C22" s="44"/>
      <c r="D22" s="44"/>
      <c r="E22" s="44"/>
      <c r="F22" s="52"/>
      <c r="G22" s="52"/>
    </row>
    <row r="23" spans="2:7" x14ac:dyDescent="0.25">
      <c r="B23" s="42"/>
      <c r="C23" s="42"/>
      <c r="D23" s="42"/>
      <c r="E23" s="42"/>
      <c r="F23" s="52"/>
      <c r="G23" s="52"/>
    </row>
  </sheetData>
  <sheetProtection selectLockedCells="1" selectUnlockedCells="1"/>
  <mergeCells count="3">
    <mergeCell ref="B21:E21"/>
    <mergeCell ref="B3:I3"/>
    <mergeCell ref="B10:I10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63.42578125" style="32" customWidth="1"/>
    <col min="3" max="9" width="13.425781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69.75" customHeight="1" x14ac:dyDescent="0.25"/>
    <row r="2" spans="2:10" x14ac:dyDescent="0.25">
      <c r="J2" s="33" t="s">
        <v>38</v>
      </c>
    </row>
    <row r="3" spans="2:10" ht="55.5" customHeight="1" x14ac:dyDescent="0.25">
      <c r="B3" s="243" t="s">
        <v>216</v>
      </c>
      <c r="C3" s="243"/>
      <c r="D3" s="243"/>
      <c r="E3" s="243"/>
      <c r="F3" s="243"/>
      <c r="G3" s="243"/>
      <c r="H3" s="243"/>
      <c r="I3" s="243"/>
    </row>
    <row r="5" spans="2:10" ht="21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19.5" customHeight="1" x14ac:dyDescent="0.25">
      <c r="B6" s="74" t="s">
        <v>163</v>
      </c>
      <c r="C6" s="99">
        <v>171750</v>
      </c>
      <c r="D6" s="99">
        <v>180286</v>
      </c>
      <c r="E6" s="99">
        <v>191144</v>
      </c>
      <c r="F6" s="99">
        <v>209725</v>
      </c>
      <c r="G6" s="99">
        <v>260057</v>
      </c>
      <c r="H6" s="99">
        <v>257979</v>
      </c>
      <c r="I6" s="99">
        <v>339668</v>
      </c>
      <c r="J6" s="69"/>
    </row>
    <row r="7" spans="2:10" ht="19.5" customHeight="1" x14ac:dyDescent="0.25">
      <c r="B7" s="74" t="s">
        <v>164</v>
      </c>
      <c r="C7" s="99">
        <v>2813975</v>
      </c>
      <c r="D7" s="99">
        <v>3043290</v>
      </c>
      <c r="E7" s="99">
        <v>3417263</v>
      </c>
      <c r="F7" s="99">
        <v>3427497</v>
      </c>
      <c r="G7" s="99">
        <v>3792221</v>
      </c>
      <c r="H7" s="99">
        <v>4205546</v>
      </c>
      <c r="I7" s="99">
        <v>4612729</v>
      </c>
    </row>
    <row r="8" spans="2:10" ht="19.5" customHeight="1" x14ac:dyDescent="0.25">
      <c r="B8" s="79" t="s">
        <v>64</v>
      </c>
      <c r="C8" s="80">
        <v>6.1034657379685324E-2</v>
      </c>
      <c r="D8" s="80">
        <v>5.9240493019068183E-2</v>
      </c>
      <c r="E8" s="80">
        <v>5.5934822692897797E-2</v>
      </c>
      <c r="F8" s="80">
        <v>6.1188966759124809E-2</v>
      </c>
      <c r="G8" s="80">
        <v>6.857643581426294E-2</v>
      </c>
      <c r="H8" s="80">
        <v>6.1342570025390279E-2</v>
      </c>
      <c r="I8" s="80">
        <v>7.3637102895054096E-2</v>
      </c>
    </row>
    <row r="9" spans="2:10" ht="20.100000000000001" customHeight="1" x14ac:dyDescent="0.25">
      <c r="C9" s="41"/>
      <c r="D9" s="41"/>
      <c r="E9" s="41"/>
      <c r="F9" s="34"/>
    </row>
    <row r="10" spans="2:10" ht="39" customHeight="1" x14ac:dyDescent="0.25">
      <c r="B10" s="244" t="s">
        <v>162</v>
      </c>
      <c r="C10" s="244"/>
      <c r="D10" s="244"/>
      <c r="E10" s="244"/>
      <c r="F10" s="244"/>
      <c r="G10" s="244"/>
      <c r="H10" s="244"/>
      <c r="I10" s="244"/>
    </row>
    <row r="11" spans="2:10" ht="20.100000000000001" customHeight="1" x14ac:dyDescent="0.25">
      <c r="F11" s="34"/>
    </row>
    <row r="12" spans="2:10" ht="20.100000000000001" customHeight="1" x14ac:dyDescent="0.25">
      <c r="F12" s="34"/>
    </row>
    <row r="13" spans="2:10" ht="20.100000000000001" customHeight="1" x14ac:dyDescent="0.25">
      <c r="F13" s="34"/>
    </row>
    <row r="14" spans="2:10" ht="20.100000000000001" customHeight="1" x14ac:dyDescent="0.25">
      <c r="F14" s="34"/>
    </row>
    <row r="15" spans="2:10" ht="20.100000000000001" customHeight="1" x14ac:dyDescent="0.25">
      <c r="F15" s="34"/>
    </row>
    <row r="16" spans="2:10" ht="20.100000000000001" customHeight="1" x14ac:dyDescent="0.25">
      <c r="F16" s="34"/>
    </row>
    <row r="17" spans="2:7" ht="20.100000000000001" customHeight="1" x14ac:dyDescent="0.25">
      <c r="F17" s="34"/>
    </row>
    <row r="18" spans="2:7" ht="20.100000000000001" customHeight="1" x14ac:dyDescent="0.25">
      <c r="F18" s="34"/>
    </row>
    <row r="19" spans="2:7" ht="20.100000000000001" customHeight="1" x14ac:dyDescent="0.25">
      <c r="F19" s="34"/>
    </row>
    <row r="20" spans="2:7" ht="20.100000000000001" customHeight="1" x14ac:dyDescent="0.25">
      <c r="F20" s="34"/>
    </row>
    <row r="21" spans="2:7" s="43" customFormat="1" ht="30" customHeight="1" x14ac:dyDescent="0.25">
      <c r="B21" s="242" t="s">
        <v>144</v>
      </c>
      <c r="C21" s="242"/>
      <c r="D21" s="242"/>
      <c r="E21" s="242"/>
      <c r="F21" s="51"/>
      <c r="G21" s="51"/>
    </row>
    <row r="22" spans="2:7" x14ac:dyDescent="0.25">
      <c r="B22" s="44" t="s">
        <v>44</v>
      </c>
      <c r="C22" s="44"/>
      <c r="D22" s="44"/>
      <c r="E22" s="44"/>
      <c r="F22" s="52"/>
      <c r="G22" s="52"/>
    </row>
    <row r="23" spans="2:7" x14ac:dyDescent="0.25">
      <c r="B23" s="42"/>
      <c r="C23" s="42"/>
      <c r="D23" s="42"/>
      <c r="E23" s="42"/>
      <c r="F23" s="52"/>
      <c r="G23" s="52"/>
    </row>
  </sheetData>
  <sheetProtection selectLockedCells="1" selectUnlockedCells="1"/>
  <mergeCells count="3">
    <mergeCell ref="B21:E21"/>
    <mergeCell ref="B3:I3"/>
    <mergeCell ref="B10:I10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56.85546875" style="32" customWidth="1"/>
    <col min="3" max="9" width="14.710937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68.25" customHeight="1" x14ac:dyDescent="0.25"/>
    <row r="2" spans="2:10" x14ac:dyDescent="0.25">
      <c r="J2" s="155" t="s">
        <v>38</v>
      </c>
    </row>
    <row r="3" spans="2:10" ht="57.75" customHeight="1" x14ac:dyDescent="0.25">
      <c r="B3" s="243" t="s">
        <v>217</v>
      </c>
      <c r="C3" s="243"/>
      <c r="D3" s="243"/>
      <c r="E3" s="243"/>
      <c r="F3" s="243"/>
      <c r="G3" s="243"/>
      <c r="H3" s="243"/>
      <c r="I3" s="243"/>
    </row>
    <row r="5" spans="2:10" ht="20.2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20.25" customHeight="1" x14ac:dyDescent="0.25">
      <c r="B6" s="74" t="s">
        <v>160</v>
      </c>
      <c r="C6" s="99">
        <v>3599773</v>
      </c>
      <c r="D6" s="99">
        <v>3835489</v>
      </c>
      <c r="E6" s="99">
        <v>4027775</v>
      </c>
      <c r="F6" s="99">
        <v>4284503</v>
      </c>
      <c r="G6" s="99">
        <v>4424477</v>
      </c>
      <c r="H6" s="99">
        <v>4494215</v>
      </c>
      <c r="I6" s="99">
        <v>4579490</v>
      </c>
    </row>
    <row r="7" spans="2:10" ht="20.25" customHeight="1" x14ac:dyDescent="0.25">
      <c r="B7" s="74" t="s">
        <v>165</v>
      </c>
      <c r="C7" s="99">
        <v>1737658</v>
      </c>
      <c r="D7" s="99">
        <v>1807431</v>
      </c>
      <c r="E7" s="99">
        <v>1774835</v>
      </c>
      <c r="F7" s="99">
        <v>1921742</v>
      </c>
      <c r="G7" s="99">
        <v>1964968</v>
      </c>
      <c r="H7" s="99">
        <v>1992629</v>
      </c>
      <c r="I7" s="99">
        <v>2011477</v>
      </c>
    </row>
    <row r="8" spans="2:10" ht="20.25" customHeight="1" x14ac:dyDescent="0.25">
      <c r="B8" s="79" t="s">
        <v>74</v>
      </c>
      <c r="C8" s="82">
        <v>1.0716234149642796</v>
      </c>
      <c r="D8" s="82">
        <v>1.1220666238434553</v>
      </c>
      <c r="E8" s="82">
        <v>1.269379970532472</v>
      </c>
      <c r="F8" s="82">
        <v>1.2294891822107235</v>
      </c>
      <c r="G8" s="82">
        <v>1.2516789077481159</v>
      </c>
      <c r="H8" s="82">
        <v>1.2554198498566467</v>
      </c>
      <c r="I8" s="82">
        <v>1.2766802702690612</v>
      </c>
    </row>
    <row r="9" spans="2:10" ht="20.100000000000001" customHeight="1" x14ac:dyDescent="0.25">
      <c r="C9" s="68"/>
      <c r="D9" s="68"/>
      <c r="E9" s="68"/>
      <c r="F9" s="68"/>
      <c r="G9" s="68"/>
      <c r="H9" s="68"/>
      <c r="I9" s="68"/>
    </row>
    <row r="10" spans="2:10" x14ac:dyDescent="0.25">
      <c r="B10" s="244" t="s">
        <v>166</v>
      </c>
      <c r="C10" s="244"/>
      <c r="D10" s="244"/>
      <c r="E10" s="244"/>
      <c r="F10" s="244"/>
      <c r="G10" s="244"/>
      <c r="H10" s="244"/>
      <c r="I10" s="244"/>
    </row>
    <row r="11" spans="2:10" ht="20.100000000000001" customHeight="1" x14ac:dyDescent="0.25">
      <c r="F11" s="34"/>
    </row>
    <row r="12" spans="2:10" ht="23.25" customHeight="1" x14ac:dyDescent="0.25">
      <c r="F12" s="34"/>
    </row>
    <row r="13" spans="2:10" ht="23.25" customHeight="1" x14ac:dyDescent="0.25">
      <c r="F13" s="34"/>
    </row>
    <row r="14" spans="2:10" ht="23.25" customHeight="1" x14ac:dyDescent="0.25">
      <c r="F14" s="34"/>
    </row>
    <row r="15" spans="2:10" ht="23.25" customHeight="1" x14ac:dyDescent="0.25">
      <c r="F15" s="34"/>
    </row>
    <row r="16" spans="2:10" ht="23.25" customHeight="1" x14ac:dyDescent="0.25">
      <c r="F16" s="34"/>
    </row>
    <row r="17" spans="2:7" ht="23.25" customHeight="1" x14ac:dyDescent="0.25">
      <c r="F17" s="34"/>
    </row>
    <row r="18" spans="2:7" ht="23.25" customHeight="1" x14ac:dyDescent="0.25">
      <c r="F18" s="34"/>
    </row>
    <row r="19" spans="2:7" ht="23.25" customHeight="1" x14ac:dyDescent="0.25">
      <c r="F19" s="34"/>
    </row>
    <row r="20" spans="2:7" ht="20.100000000000001" customHeight="1" x14ac:dyDescent="0.25">
      <c r="F20" s="34"/>
    </row>
    <row r="21" spans="2:7" ht="20.100000000000001" customHeight="1" x14ac:dyDescent="0.25">
      <c r="B21" s="283" t="s">
        <v>354</v>
      </c>
      <c r="C21" s="282"/>
      <c r="D21" s="282"/>
      <c r="E21" s="282"/>
      <c r="F21" s="34"/>
    </row>
    <row r="22" spans="2:7" s="43" customFormat="1" ht="16.5" customHeight="1" x14ac:dyDescent="0.25">
      <c r="B22" s="242" t="s">
        <v>353</v>
      </c>
      <c r="C22" s="246"/>
      <c r="D22" s="246"/>
      <c r="E22" s="246"/>
      <c r="F22" s="51"/>
      <c r="G22" s="51"/>
    </row>
    <row r="23" spans="2:7" x14ac:dyDescent="0.25">
      <c r="B23" s="44" t="s">
        <v>44</v>
      </c>
      <c r="C23" s="44"/>
      <c r="D23" s="44"/>
      <c r="E23" s="44"/>
      <c r="F23" s="52"/>
      <c r="G23" s="52"/>
    </row>
    <row r="24" spans="2:7" x14ac:dyDescent="0.25">
      <c r="B24" s="42"/>
      <c r="C24" s="42"/>
      <c r="D24" s="42"/>
      <c r="E24" s="42"/>
      <c r="F24" s="52"/>
      <c r="G24" s="52"/>
    </row>
  </sheetData>
  <sheetProtection selectLockedCells="1" selectUnlockedCells="1"/>
  <mergeCells count="3">
    <mergeCell ref="B22:E22"/>
    <mergeCell ref="B3:I3"/>
    <mergeCell ref="B10:I10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32.7109375" style="32" customWidth="1"/>
    <col min="3" max="9" width="14.425781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62.25" customHeight="1" x14ac:dyDescent="0.25"/>
    <row r="2" spans="2:10" x14ac:dyDescent="0.25">
      <c r="J2" s="33" t="s">
        <v>38</v>
      </c>
    </row>
    <row r="3" spans="2:10" ht="55.5" customHeight="1" x14ac:dyDescent="0.25">
      <c r="B3" s="243" t="s">
        <v>218</v>
      </c>
      <c r="C3" s="243"/>
      <c r="D3" s="243"/>
      <c r="E3" s="243"/>
      <c r="F3" s="243"/>
      <c r="G3" s="243"/>
      <c r="H3" s="243"/>
      <c r="I3" s="243"/>
    </row>
    <row r="5" spans="2:10" ht="18.7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18" customHeight="1" x14ac:dyDescent="0.25">
      <c r="B6" s="74" t="s">
        <v>168</v>
      </c>
      <c r="C6" s="99">
        <v>2033865</v>
      </c>
      <c r="D6" s="99">
        <v>2208344</v>
      </c>
      <c r="E6" s="99">
        <v>2444084</v>
      </c>
      <c r="F6" s="99">
        <v>2572486</v>
      </c>
      <c r="G6" s="99">
        <v>2719566</v>
      </c>
      <c r="H6" s="99">
        <v>2759565</v>
      </c>
      <c r="I6" s="99">
        <v>2907681</v>
      </c>
    </row>
    <row r="7" spans="2:10" ht="18" customHeight="1" x14ac:dyDescent="0.25">
      <c r="B7" s="74" t="s">
        <v>169</v>
      </c>
      <c r="C7" s="99">
        <v>1745337</v>
      </c>
      <c r="D7" s="99">
        <v>1814778</v>
      </c>
      <c r="E7" s="99">
        <v>1782908</v>
      </c>
      <c r="F7" s="99">
        <v>1928020</v>
      </c>
      <c r="G7" s="99">
        <v>1970817</v>
      </c>
      <c r="H7" s="99">
        <v>1999300</v>
      </c>
      <c r="I7" s="99">
        <v>2016857</v>
      </c>
    </row>
    <row r="8" spans="2:10" ht="18" customHeight="1" x14ac:dyDescent="0.25">
      <c r="B8" s="79" t="s">
        <v>39</v>
      </c>
      <c r="C8" s="100">
        <v>3779202</v>
      </c>
      <c r="D8" s="100">
        <v>4023122</v>
      </c>
      <c r="E8" s="100">
        <v>4226992</v>
      </c>
      <c r="F8" s="100">
        <v>4500506</v>
      </c>
      <c r="G8" s="100">
        <v>4690383</v>
      </c>
      <c r="H8" s="100">
        <v>4758865</v>
      </c>
      <c r="I8" s="100">
        <v>4924538</v>
      </c>
    </row>
    <row r="9" spans="2:10" ht="20.100000000000001" customHeight="1" x14ac:dyDescent="0.25">
      <c r="C9" s="41"/>
      <c r="D9" s="41"/>
      <c r="E9" s="41"/>
      <c r="F9" s="34"/>
    </row>
    <row r="10" spans="2:10" ht="15" customHeight="1" x14ac:dyDescent="0.25">
      <c r="B10" s="250" t="s">
        <v>167</v>
      </c>
      <c r="C10" s="250"/>
      <c r="D10" s="250"/>
      <c r="E10" s="250"/>
      <c r="F10" s="250"/>
      <c r="G10" s="250"/>
      <c r="H10" s="250"/>
      <c r="I10" s="250"/>
    </row>
    <row r="11" spans="2:10" ht="20.100000000000001" customHeight="1" x14ac:dyDescent="0.25">
      <c r="B11" s="90"/>
      <c r="C11" s="90"/>
      <c r="D11" s="90"/>
      <c r="E11" s="90"/>
      <c r="F11" s="126"/>
      <c r="G11" s="90"/>
      <c r="H11" s="90"/>
    </row>
    <row r="12" spans="2:10" ht="26.25" customHeight="1" x14ac:dyDescent="0.25">
      <c r="B12" s="133"/>
      <c r="C12" s="134">
        <v>2007</v>
      </c>
      <c r="D12" s="134">
        <v>2008</v>
      </c>
      <c r="E12" s="134">
        <v>2009</v>
      </c>
      <c r="F12" s="134">
        <v>2010</v>
      </c>
      <c r="G12" s="134">
        <v>2011</v>
      </c>
      <c r="H12" s="134" t="s">
        <v>249</v>
      </c>
      <c r="I12" s="134" t="s">
        <v>250</v>
      </c>
    </row>
    <row r="13" spans="2:10" ht="26.25" customHeight="1" x14ac:dyDescent="0.25">
      <c r="B13" s="135" t="s">
        <v>108</v>
      </c>
      <c r="C13" s="136">
        <v>0.53817313813868639</v>
      </c>
      <c r="D13" s="136">
        <v>0.54891300835520274</v>
      </c>
      <c r="E13" s="136">
        <v>0.57820880664075069</v>
      </c>
      <c r="F13" s="136">
        <v>0.57159928239180213</v>
      </c>
      <c r="G13" s="136">
        <v>0.57981746906382703</v>
      </c>
      <c r="H13" s="136">
        <v>0.57987881564196508</v>
      </c>
      <c r="I13" s="136">
        <v>0.59044746938697601</v>
      </c>
    </row>
    <row r="14" spans="2:10" ht="26.25" customHeight="1" x14ac:dyDescent="0.25">
      <c r="B14" s="135" t="s">
        <v>109</v>
      </c>
      <c r="C14" s="136">
        <v>0.46182686186131355</v>
      </c>
      <c r="D14" s="136">
        <v>0.45108699164479726</v>
      </c>
      <c r="E14" s="136">
        <v>0.42179119335924931</v>
      </c>
      <c r="F14" s="136">
        <v>0.42840071760819781</v>
      </c>
      <c r="G14" s="136">
        <v>0.42018253093617303</v>
      </c>
      <c r="H14" s="136">
        <v>0.42012118435803497</v>
      </c>
      <c r="I14" s="136">
        <v>0.40955253061302399</v>
      </c>
    </row>
    <row r="15" spans="2:10" ht="26.25" customHeight="1" x14ac:dyDescent="0.25">
      <c r="B15" s="137" t="s">
        <v>39</v>
      </c>
      <c r="C15" s="136">
        <v>1</v>
      </c>
      <c r="D15" s="136">
        <v>1</v>
      </c>
      <c r="E15" s="136">
        <v>1</v>
      </c>
      <c r="F15" s="136">
        <v>1</v>
      </c>
      <c r="G15" s="136">
        <v>1</v>
      </c>
      <c r="H15" s="136">
        <v>1</v>
      </c>
      <c r="I15" s="136">
        <v>1</v>
      </c>
    </row>
    <row r="16" spans="2:10" ht="26.25" customHeight="1" x14ac:dyDescent="0.25">
      <c r="B16" s="90"/>
      <c r="C16" s="90"/>
      <c r="D16" s="90"/>
      <c r="E16" s="90"/>
      <c r="F16" s="126"/>
      <c r="G16" s="90"/>
      <c r="H16" s="90"/>
    </row>
    <row r="17" spans="2:9" ht="26.25" customHeight="1" x14ac:dyDescent="0.25">
      <c r="F17" s="34"/>
    </row>
    <row r="18" spans="2:9" ht="26.25" customHeight="1" x14ac:dyDescent="0.25">
      <c r="F18" s="34"/>
    </row>
    <row r="19" spans="2:9" ht="24" customHeight="1" x14ac:dyDescent="0.25">
      <c r="F19" s="34"/>
    </row>
    <row r="20" spans="2:9" s="43" customFormat="1" x14ac:dyDescent="0.25">
      <c r="B20" s="242" t="s">
        <v>146</v>
      </c>
      <c r="C20" s="246"/>
      <c r="D20" s="246"/>
      <c r="E20" s="246"/>
      <c r="F20" s="51"/>
      <c r="G20" s="51"/>
    </row>
    <row r="21" spans="2:9" x14ac:dyDescent="0.25">
      <c r="B21" s="44" t="s">
        <v>44</v>
      </c>
      <c r="C21" s="44"/>
      <c r="D21" s="44"/>
      <c r="E21" s="44"/>
      <c r="F21" s="52"/>
      <c r="G21" s="52"/>
    </row>
    <row r="22" spans="2:9" x14ac:dyDescent="0.25">
      <c r="B22" s="42"/>
      <c r="C22" s="42"/>
      <c r="D22" s="42"/>
      <c r="E22" s="42"/>
      <c r="F22" s="52"/>
      <c r="G22" s="52"/>
    </row>
    <row r="23" spans="2:9" ht="15.75" thickBot="1" x14ac:dyDescent="0.3"/>
    <row r="24" spans="2:9" x14ac:dyDescent="0.25">
      <c r="B24" s="251" t="s">
        <v>224</v>
      </c>
      <c r="C24" s="252"/>
      <c r="D24" s="252"/>
      <c r="E24" s="252"/>
      <c r="F24" s="252"/>
      <c r="G24" s="252"/>
      <c r="H24" s="252"/>
      <c r="I24" s="253"/>
    </row>
    <row r="25" spans="2:9" ht="78" customHeight="1" thickBot="1" x14ac:dyDescent="0.3">
      <c r="B25" s="247" t="s">
        <v>225</v>
      </c>
      <c r="C25" s="248"/>
      <c r="D25" s="248"/>
      <c r="E25" s="248"/>
      <c r="F25" s="248"/>
      <c r="G25" s="248"/>
      <c r="H25" s="248"/>
      <c r="I25" s="249"/>
    </row>
  </sheetData>
  <sheetProtection selectLockedCells="1" selectUnlockedCells="1"/>
  <mergeCells count="5">
    <mergeCell ref="B25:I25"/>
    <mergeCell ref="B20:E20"/>
    <mergeCell ref="B3:I3"/>
    <mergeCell ref="B10:I10"/>
    <mergeCell ref="B24:I24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36.28515625" style="32" customWidth="1"/>
    <col min="3" max="9" width="14.710937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61.5" customHeight="1" x14ac:dyDescent="0.25"/>
    <row r="2" spans="2:10" x14ac:dyDescent="0.25">
      <c r="J2" s="33" t="s">
        <v>38</v>
      </c>
    </row>
    <row r="3" spans="2:10" ht="55.5" customHeight="1" x14ac:dyDescent="0.25">
      <c r="B3" s="243" t="s">
        <v>219</v>
      </c>
      <c r="C3" s="243"/>
      <c r="D3" s="243"/>
      <c r="E3" s="243"/>
      <c r="F3" s="243"/>
      <c r="G3" s="243"/>
      <c r="H3" s="243"/>
      <c r="I3" s="243"/>
    </row>
    <row r="5" spans="2:10" ht="19.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19.5" customHeight="1" x14ac:dyDescent="0.25">
      <c r="B6" s="74" t="s">
        <v>168</v>
      </c>
      <c r="C6" s="99">
        <v>2033865</v>
      </c>
      <c r="D6" s="99">
        <v>2208344</v>
      </c>
      <c r="E6" s="99">
        <v>2444084</v>
      </c>
      <c r="F6" s="99">
        <v>2572486</v>
      </c>
      <c r="G6" s="99">
        <v>2719566</v>
      </c>
      <c r="H6" s="99">
        <v>2759565</v>
      </c>
      <c r="I6" s="99">
        <v>2907681</v>
      </c>
    </row>
    <row r="7" spans="2:10" ht="19.5" customHeight="1" x14ac:dyDescent="0.25">
      <c r="B7" s="74" t="s">
        <v>110</v>
      </c>
      <c r="C7" s="99">
        <v>51007777</v>
      </c>
      <c r="D7" s="99">
        <v>54250408</v>
      </c>
      <c r="E7" s="99">
        <v>54557732</v>
      </c>
      <c r="F7" s="99">
        <v>56481055</v>
      </c>
      <c r="G7" s="99">
        <v>60925064</v>
      </c>
      <c r="H7" s="99">
        <v>64362433</v>
      </c>
      <c r="I7" s="99">
        <v>67546128</v>
      </c>
    </row>
    <row r="8" spans="2:10" ht="19.5" customHeight="1" x14ac:dyDescent="0.25">
      <c r="B8" s="79" t="s">
        <v>170</v>
      </c>
      <c r="C8" s="80">
        <v>3.9899999999999998E-2</v>
      </c>
      <c r="D8" s="80">
        <v>4.07E-2</v>
      </c>
      <c r="E8" s="80">
        <v>4.48E-2</v>
      </c>
      <c r="F8" s="80">
        <v>4.5499999999999999E-2</v>
      </c>
      <c r="G8" s="80">
        <v>4.4600000000000001E-2</v>
      </c>
      <c r="H8" s="80">
        <v>4.2900000000000001E-2</v>
      </c>
      <c r="I8" s="80">
        <v>4.2999999999999997E-2</v>
      </c>
    </row>
    <row r="9" spans="2:10" ht="20.100000000000001" customHeight="1" x14ac:dyDescent="0.25">
      <c r="C9" s="41"/>
      <c r="D9" s="41"/>
      <c r="E9" s="41"/>
      <c r="F9" s="34"/>
    </row>
    <row r="10" spans="2:10" ht="15" customHeight="1" x14ac:dyDescent="0.25">
      <c r="B10" s="244" t="s">
        <v>172</v>
      </c>
      <c r="C10" s="244"/>
      <c r="D10" s="244"/>
      <c r="E10" s="244"/>
      <c r="F10" s="244"/>
      <c r="G10" s="244"/>
      <c r="H10" s="244"/>
      <c r="I10" s="244"/>
    </row>
    <row r="11" spans="2:10" ht="20.100000000000001" customHeight="1" x14ac:dyDescent="0.25">
      <c r="F11" s="34"/>
    </row>
    <row r="12" spans="2:10" ht="28.5" customHeight="1" x14ac:dyDescent="0.25">
      <c r="F12" s="34"/>
    </row>
    <row r="13" spans="2:10" ht="28.5" customHeight="1" x14ac:dyDescent="0.25">
      <c r="F13" s="34"/>
    </row>
    <row r="14" spans="2:10" ht="28.5" customHeight="1" x14ac:dyDescent="0.25">
      <c r="F14" s="34"/>
    </row>
    <row r="15" spans="2:10" ht="28.5" customHeight="1" x14ac:dyDescent="0.25">
      <c r="F15" s="34"/>
    </row>
    <row r="16" spans="2:10" ht="28.5" customHeight="1" x14ac:dyDescent="0.25">
      <c r="F16" s="34"/>
    </row>
    <row r="17" spans="2:9" ht="28.5" customHeight="1" x14ac:dyDescent="0.25">
      <c r="F17" s="34"/>
    </row>
    <row r="18" spans="2:9" ht="28.5" customHeight="1" x14ac:dyDescent="0.25">
      <c r="F18" s="34"/>
    </row>
    <row r="19" spans="2:9" ht="28.5" customHeight="1" x14ac:dyDescent="0.25">
      <c r="F19" s="34"/>
    </row>
    <row r="20" spans="2:9" ht="20.100000000000001" customHeight="1" x14ac:dyDescent="0.25">
      <c r="F20" s="34"/>
    </row>
    <row r="21" spans="2:9" s="43" customFormat="1" ht="30" customHeight="1" x14ac:dyDescent="0.25">
      <c r="B21" s="242" t="s">
        <v>350</v>
      </c>
      <c r="C21" s="242"/>
      <c r="D21" s="242"/>
      <c r="E21" s="242"/>
      <c r="F21" s="51"/>
      <c r="G21" s="51"/>
    </row>
    <row r="22" spans="2:9" x14ac:dyDescent="0.25">
      <c r="B22" s="44" t="s">
        <v>44</v>
      </c>
      <c r="C22" s="44"/>
      <c r="D22" s="44"/>
      <c r="E22" s="44"/>
      <c r="F22" s="52"/>
      <c r="G22" s="52"/>
    </row>
    <row r="23" spans="2:9" ht="15.75" thickBot="1" x14ac:dyDescent="0.3">
      <c r="B23" s="42"/>
      <c r="C23" s="42"/>
      <c r="D23" s="42"/>
      <c r="E23" s="42"/>
      <c r="F23" s="52"/>
      <c r="G23" s="52"/>
    </row>
    <row r="24" spans="2:9" x14ac:dyDescent="0.25">
      <c r="B24" s="251" t="s">
        <v>224</v>
      </c>
      <c r="C24" s="252"/>
      <c r="D24" s="252"/>
      <c r="E24" s="252"/>
      <c r="F24" s="252"/>
      <c r="G24" s="252"/>
      <c r="H24" s="252"/>
      <c r="I24" s="253"/>
    </row>
    <row r="25" spans="2:9" ht="59.25" customHeight="1" thickBot="1" x14ac:dyDescent="0.3">
      <c r="B25" s="247" t="s">
        <v>225</v>
      </c>
      <c r="C25" s="248"/>
      <c r="D25" s="248"/>
      <c r="E25" s="248"/>
      <c r="F25" s="248"/>
      <c r="G25" s="248"/>
      <c r="H25" s="248"/>
      <c r="I25" s="249"/>
    </row>
  </sheetData>
  <sheetProtection selectLockedCells="1" selectUnlockedCells="1"/>
  <mergeCells count="5">
    <mergeCell ref="B21:E21"/>
    <mergeCell ref="B3:I3"/>
    <mergeCell ref="B10:I10"/>
    <mergeCell ref="B24:I24"/>
    <mergeCell ref="B25:I25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35" style="32" customWidth="1"/>
    <col min="3" max="9" width="14.425781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57" customHeight="1" x14ac:dyDescent="0.25"/>
    <row r="2" spans="2:10" x14ac:dyDescent="0.25">
      <c r="J2" s="33" t="s">
        <v>38</v>
      </c>
    </row>
    <row r="3" spans="2:10" ht="55.5" customHeight="1" x14ac:dyDescent="0.25">
      <c r="B3" s="243" t="s">
        <v>220</v>
      </c>
      <c r="C3" s="243"/>
      <c r="D3" s="243"/>
      <c r="E3" s="243"/>
      <c r="F3" s="243"/>
      <c r="G3" s="243"/>
      <c r="H3" s="243"/>
      <c r="I3" s="243"/>
    </row>
    <row r="5" spans="2:10" ht="21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18.75" customHeight="1" x14ac:dyDescent="0.25">
      <c r="B6" s="74" t="s">
        <v>169</v>
      </c>
      <c r="C6" s="98">
        <v>1745337</v>
      </c>
      <c r="D6" s="98">
        <v>1814778</v>
      </c>
      <c r="E6" s="98">
        <v>1782908</v>
      </c>
      <c r="F6" s="98">
        <v>1928020</v>
      </c>
      <c r="G6" s="98">
        <v>1970817</v>
      </c>
      <c r="H6" s="98">
        <v>1999300</v>
      </c>
      <c r="I6" s="98">
        <v>2016857</v>
      </c>
    </row>
    <row r="7" spans="2:10" ht="18.75" customHeight="1" x14ac:dyDescent="0.25">
      <c r="B7" s="74" t="s">
        <v>110</v>
      </c>
      <c r="C7" s="98">
        <v>51007777</v>
      </c>
      <c r="D7" s="98">
        <v>54250408</v>
      </c>
      <c r="E7" s="98">
        <v>54557732</v>
      </c>
      <c r="F7" s="98">
        <v>56481055</v>
      </c>
      <c r="G7" s="98">
        <v>60925064</v>
      </c>
      <c r="H7" s="98">
        <v>64362433</v>
      </c>
      <c r="I7" s="98">
        <v>67546128</v>
      </c>
    </row>
    <row r="8" spans="2:10" ht="18.75" customHeight="1" x14ac:dyDescent="0.25">
      <c r="B8" s="79" t="s">
        <v>171</v>
      </c>
      <c r="C8" s="80">
        <v>3.4200000000000001E-2</v>
      </c>
      <c r="D8" s="80">
        <v>3.3500000000000002E-2</v>
      </c>
      <c r="E8" s="80">
        <v>3.27E-2</v>
      </c>
      <c r="F8" s="80">
        <v>3.4099999999999998E-2</v>
      </c>
      <c r="G8" s="80">
        <v>3.2300000000000002E-2</v>
      </c>
      <c r="H8" s="80">
        <v>3.1099999999999999E-2</v>
      </c>
      <c r="I8" s="80">
        <v>2.9899999999999999E-2</v>
      </c>
    </row>
    <row r="9" spans="2:10" ht="20.100000000000001" customHeight="1" x14ac:dyDescent="0.25">
      <c r="C9" s="41"/>
      <c r="D9" s="41"/>
      <c r="E9" s="41"/>
      <c r="F9" s="34"/>
    </row>
    <row r="10" spans="2:10" ht="15" customHeight="1" x14ac:dyDescent="0.25">
      <c r="B10" s="244" t="s">
        <v>173</v>
      </c>
      <c r="C10" s="244"/>
      <c r="D10" s="244"/>
      <c r="E10" s="244"/>
      <c r="F10" s="244"/>
      <c r="G10" s="244"/>
      <c r="H10" s="244"/>
      <c r="I10" s="244"/>
    </row>
    <row r="11" spans="2:10" ht="20.100000000000001" customHeight="1" x14ac:dyDescent="0.25">
      <c r="F11" s="34"/>
    </row>
    <row r="12" spans="2:10" ht="30" customHeight="1" x14ac:dyDescent="0.25">
      <c r="F12" s="34"/>
    </row>
    <row r="13" spans="2:10" ht="30" customHeight="1" x14ac:dyDescent="0.25">
      <c r="F13" s="34"/>
    </row>
    <row r="14" spans="2:10" ht="30" customHeight="1" x14ac:dyDescent="0.25">
      <c r="F14" s="34"/>
    </row>
    <row r="15" spans="2:10" ht="30" customHeight="1" x14ac:dyDescent="0.25">
      <c r="F15" s="34"/>
    </row>
    <row r="16" spans="2:10" ht="30" customHeight="1" x14ac:dyDescent="0.25">
      <c r="F16" s="34"/>
    </row>
    <row r="17" spans="2:9" ht="30" customHeight="1" x14ac:dyDescent="0.25">
      <c r="F17" s="34"/>
    </row>
    <row r="18" spans="2:9" ht="30" customHeight="1" x14ac:dyDescent="0.25">
      <c r="F18" s="34"/>
    </row>
    <row r="19" spans="2:9" ht="30" customHeight="1" x14ac:dyDescent="0.25">
      <c r="F19" s="34"/>
    </row>
    <row r="20" spans="2:9" ht="20.100000000000001" customHeight="1" x14ac:dyDescent="0.25">
      <c r="F20" s="34"/>
    </row>
    <row r="21" spans="2:9" s="43" customFormat="1" ht="30" customHeight="1" x14ac:dyDescent="0.25">
      <c r="B21" s="242" t="s">
        <v>350</v>
      </c>
      <c r="C21" s="242"/>
      <c r="D21" s="242"/>
      <c r="E21" s="242"/>
      <c r="F21" s="51"/>
      <c r="G21" s="51"/>
    </row>
    <row r="22" spans="2:9" x14ac:dyDescent="0.25">
      <c r="B22" s="44" t="s">
        <v>44</v>
      </c>
      <c r="C22" s="44"/>
      <c r="D22" s="44"/>
      <c r="E22" s="44"/>
      <c r="F22" s="52"/>
      <c r="G22" s="52"/>
    </row>
    <row r="23" spans="2:9" ht="15.75" thickBot="1" x14ac:dyDescent="0.3">
      <c r="B23" s="42"/>
      <c r="C23" s="42"/>
      <c r="D23" s="42"/>
      <c r="E23" s="42"/>
      <c r="F23" s="52"/>
      <c r="G23" s="52"/>
    </row>
    <row r="24" spans="2:9" x14ac:dyDescent="0.25">
      <c r="B24" s="251" t="s">
        <v>224</v>
      </c>
      <c r="C24" s="252"/>
      <c r="D24" s="252"/>
      <c r="E24" s="252"/>
      <c r="F24" s="252"/>
      <c r="G24" s="252"/>
      <c r="H24" s="252"/>
      <c r="I24" s="253"/>
    </row>
    <row r="25" spans="2:9" ht="69.75" customHeight="1" thickBot="1" x14ac:dyDescent="0.3">
      <c r="B25" s="247" t="s">
        <v>225</v>
      </c>
      <c r="C25" s="248"/>
      <c r="D25" s="248"/>
      <c r="E25" s="248"/>
      <c r="F25" s="248"/>
      <c r="G25" s="248"/>
      <c r="H25" s="248"/>
      <c r="I25" s="249"/>
    </row>
  </sheetData>
  <sheetProtection selectLockedCells="1" selectUnlockedCells="1"/>
  <mergeCells count="5">
    <mergeCell ref="B21:E21"/>
    <mergeCell ref="B3:I3"/>
    <mergeCell ref="B10:I10"/>
    <mergeCell ref="B24:I24"/>
    <mergeCell ref="B25:I25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56" style="32" bestFit="1" customWidth="1"/>
    <col min="3" max="9" width="14.57031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57" customHeight="1" x14ac:dyDescent="0.25"/>
    <row r="2" spans="2:10" x14ac:dyDescent="0.25">
      <c r="J2" s="33" t="s">
        <v>38</v>
      </c>
    </row>
    <row r="3" spans="2:10" ht="48" customHeight="1" x14ac:dyDescent="0.25">
      <c r="B3" s="243" t="s">
        <v>221</v>
      </c>
      <c r="C3" s="243"/>
      <c r="D3" s="243"/>
      <c r="E3" s="243"/>
      <c r="F3" s="243"/>
      <c r="G3" s="243"/>
      <c r="H3" s="243"/>
      <c r="I3" s="243"/>
    </row>
    <row r="5" spans="2:10" ht="24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20.25" customHeight="1" x14ac:dyDescent="0.25">
      <c r="B6" s="74" t="s">
        <v>174</v>
      </c>
      <c r="C6" s="99">
        <v>2918913</v>
      </c>
      <c r="D6" s="99">
        <v>3469795</v>
      </c>
      <c r="E6" s="99">
        <v>3761574</v>
      </c>
      <c r="F6" s="99">
        <v>4172731</v>
      </c>
      <c r="G6" s="99">
        <v>4725933</v>
      </c>
      <c r="H6" s="99">
        <v>5061789</v>
      </c>
      <c r="I6" s="99">
        <v>5626458</v>
      </c>
    </row>
    <row r="7" spans="2:10" ht="20.25" customHeight="1" x14ac:dyDescent="0.25">
      <c r="B7" s="74" t="s">
        <v>65</v>
      </c>
      <c r="C7" s="99">
        <v>4685010.1100292336</v>
      </c>
      <c r="D7" s="99">
        <v>4788394.3667593384</v>
      </c>
      <c r="E7" s="99">
        <v>4899191.7459880309</v>
      </c>
      <c r="F7" s="99">
        <v>5039257.8249940928</v>
      </c>
      <c r="G7" s="99">
        <v>5213147.0506829061</v>
      </c>
      <c r="H7" s="99">
        <v>5300479.6439381</v>
      </c>
      <c r="I7" s="99">
        <v>5425292.06437835</v>
      </c>
      <c r="J7" s="41"/>
    </row>
    <row r="8" spans="2:10" ht="20.25" customHeight="1" x14ac:dyDescent="0.25">
      <c r="B8" s="79" t="s">
        <v>175</v>
      </c>
      <c r="C8" s="83">
        <v>623.03238017597073</v>
      </c>
      <c r="D8" s="83">
        <v>724.62598821998608</v>
      </c>
      <c r="E8" s="83">
        <v>767.79481086454098</v>
      </c>
      <c r="F8" s="83">
        <v>828.04475280144868</v>
      </c>
      <c r="G8" s="83">
        <v>906.54127997040041</v>
      </c>
      <c r="H8" s="83">
        <v>954.96810478065345</v>
      </c>
      <c r="I8" s="83">
        <v>1037.0792822274905</v>
      </c>
      <c r="J8" s="66"/>
    </row>
    <row r="9" spans="2:10" ht="20.100000000000001" customHeight="1" x14ac:dyDescent="0.25">
      <c r="C9" s="41"/>
      <c r="D9" s="41"/>
      <c r="E9" s="41"/>
      <c r="F9" s="34"/>
    </row>
    <row r="10" spans="2:10" ht="15" customHeight="1" x14ac:dyDescent="0.25">
      <c r="B10" s="250" t="s">
        <v>176</v>
      </c>
      <c r="C10" s="250"/>
      <c r="D10" s="250"/>
      <c r="E10" s="250"/>
      <c r="F10" s="250"/>
      <c r="G10" s="250"/>
      <c r="H10" s="250"/>
      <c r="I10" s="250"/>
    </row>
    <row r="11" spans="2:10" ht="20.100000000000001" customHeight="1" x14ac:dyDescent="0.25">
      <c r="F11" s="34"/>
    </row>
    <row r="12" spans="2:10" ht="18.75" customHeight="1" x14ac:dyDescent="0.25">
      <c r="F12" s="34"/>
    </row>
    <row r="13" spans="2:10" ht="23.25" customHeight="1" x14ac:dyDescent="0.25">
      <c r="F13" s="34"/>
    </row>
    <row r="14" spans="2:10" ht="23.25" customHeight="1" x14ac:dyDescent="0.25">
      <c r="F14" s="34"/>
    </row>
    <row r="15" spans="2:10" ht="23.25" customHeight="1" x14ac:dyDescent="0.25">
      <c r="F15" s="34"/>
    </row>
    <row r="16" spans="2:10" ht="23.25" customHeight="1" x14ac:dyDescent="0.25">
      <c r="F16" s="34"/>
    </row>
    <row r="17" spans="2:9" ht="23.25" customHeight="1" x14ac:dyDescent="0.25">
      <c r="F17" s="34"/>
    </row>
    <row r="18" spans="2:9" ht="20.100000000000001" customHeight="1" x14ac:dyDescent="0.25">
      <c r="F18" s="34"/>
    </row>
    <row r="19" spans="2:9" ht="20.100000000000001" customHeight="1" x14ac:dyDescent="0.25">
      <c r="F19" s="34"/>
    </row>
    <row r="20" spans="2:9" ht="20.100000000000001" customHeight="1" x14ac:dyDescent="0.25">
      <c r="F20" s="34"/>
    </row>
    <row r="21" spans="2:9" s="43" customFormat="1" ht="30" customHeight="1" x14ac:dyDescent="0.25">
      <c r="B21" s="242" t="s">
        <v>349</v>
      </c>
      <c r="C21" s="246"/>
      <c r="D21" s="246"/>
      <c r="E21" s="246"/>
      <c r="F21" s="51"/>
      <c r="G21" s="51"/>
    </row>
    <row r="22" spans="2:9" x14ac:dyDescent="0.25">
      <c r="B22" s="44" t="s">
        <v>44</v>
      </c>
      <c r="C22" s="44"/>
      <c r="D22" s="44"/>
      <c r="E22" s="44"/>
      <c r="F22" s="52"/>
      <c r="G22" s="52"/>
    </row>
    <row r="23" spans="2:9" ht="15.75" thickBot="1" x14ac:dyDescent="0.3">
      <c r="B23" s="42"/>
      <c r="C23" s="42"/>
      <c r="D23" s="42"/>
      <c r="E23" s="42"/>
      <c r="F23" s="52"/>
      <c r="G23" s="52"/>
    </row>
    <row r="24" spans="2:9" x14ac:dyDescent="0.25">
      <c r="B24" s="251" t="s">
        <v>224</v>
      </c>
      <c r="C24" s="252"/>
      <c r="D24" s="252"/>
      <c r="E24" s="252"/>
      <c r="F24" s="252"/>
      <c r="G24" s="252"/>
      <c r="H24" s="252"/>
      <c r="I24" s="253"/>
    </row>
    <row r="25" spans="2:9" ht="57" customHeight="1" thickBot="1" x14ac:dyDescent="0.3">
      <c r="B25" s="247" t="s">
        <v>225</v>
      </c>
      <c r="C25" s="248"/>
      <c r="D25" s="248"/>
      <c r="E25" s="248"/>
      <c r="F25" s="248"/>
      <c r="G25" s="248"/>
      <c r="H25" s="248"/>
      <c r="I25" s="249"/>
    </row>
  </sheetData>
  <sheetProtection selectLockedCells="1" selectUnlockedCells="1"/>
  <mergeCells count="5">
    <mergeCell ref="B21:E21"/>
    <mergeCell ref="B10:I10"/>
    <mergeCell ref="B3:I3"/>
    <mergeCell ref="B24:I24"/>
    <mergeCell ref="B25:I25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55.140625" style="32" customWidth="1"/>
    <col min="3" max="9" width="13.710937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57" customHeight="1" x14ac:dyDescent="0.25"/>
    <row r="2" spans="2:10" x14ac:dyDescent="0.25">
      <c r="J2" s="33" t="s">
        <v>38</v>
      </c>
    </row>
    <row r="3" spans="2:10" ht="55.5" customHeight="1" x14ac:dyDescent="0.25">
      <c r="B3" s="243" t="s">
        <v>222</v>
      </c>
      <c r="C3" s="243"/>
      <c r="D3" s="243"/>
      <c r="E3" s="243"/>
      <c r="F3" s="243"/>
      <c r="G3" s="243"/>
      <c r="H3" s="243"/>
      <c r="I3" s="243"/>
    </row>
    <row r="5" spans="2:10" ht="20.2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18" customHeight="1" x14ac:dyDescent="0.25">
      <c r="B6" s="74" t="s">
        <v>177</v>
      </c>
      <c r="C6" s="99">
        <v>1836181</v>
      </c>
      <c r="D6" s="99">
        <v>2300125</v>
      </c>
      <c r="E6" s="99">
        <v>2537837</v>
      </c>
      <c r="F6" s="99">
        <v>2752208</v>
      </c>
      <c r="G6" s="99">
        <v>3212727</v>
      </c>
      <c r="H6" s="99">
        <v>3462569</v>
      </c>
      <c r="I6" s="99">
        <v>3926582</v>
      </c>
    </row>
    <row r="7" spans="2:10" ht="18" customHeight="1" x14ac:dyDescent="0.25">
      <c r="B7" s="74" t="s">
        <v>66</v>
      </c>
      <c r="C7" s="99">
        <v>3422665.2328254264</v>
      </c>
      <c r="D7" s="99">
        <v>3527388.7540063215</v>
      </c>
      <c r="E7" s="99">
        <v>3638549.5773552116</v>
      </c>
      <c r="F7" s="99">
        <v>3758883.3219360812</v>
      </c>
      <c r="G7" s="99">
        <v>3912964.764747872</v>
      </c>
      <c r="H7" s="99">
        <v>4004888.6950925556</v>
      </c>
      <c r="I7" s="99">
        <v>4157524.8466521855</v>
      </c>
    </row>
    <row r="8" spans="2:10" ht="35.25" customHeight="1" x14ac:dyDescent="0.25">
      <c r="B8" s="94" t="s">
        <v>178</v>
      </c>
      <c r="C8" s="83">
        <v>536.47694854580436</v>
      </c>
      <c r="D8" s="83">
        <v>652.0758443161601</v>
      </c>
      <c r="E8" s="83">
        <v>697.48589267394357</v>
      </c>
      <c r="F8" s="83">
        <v>732.18766433602025</v>
      </c>
      <c r="G8" s="83">
        <v>821.04674924334745</v>
      </c>
      <c r="H8" s="83">
        <v>864.58557618415352</v>
      </c>
      <c r="I8" s="83">
        <v>944.45184210067907</v>
      </c>
    </row>
    <row r="9" spans="2:10" ht="20.100000000000001" customHeight="1" x14ac:dyDescent="0.25">
      <c r="C9" s="41"/>
      <c r="D9" s="41"/>
      <c r="E9" s="41"/>
      <c r="F9" s="34"/>
    </row>
    <row r="10" spans="2:10" ht="15" customHeight="1" x14ac:dyDescent="0.25">
      <c r="B10" s="250" t="s">
        <v>179</v>
      </c>
      <c r="C10" s="250"/>
      <c r="D10" s="250"/>
      <c r="E10" s="250"/>
      <c r="F10" s="250"/>
      <c r="G10" s="250"/>
      <c r="H10" s="250"/>
      <c r="I10" s="250"/>
    </row>
    <row r="11" spans="2:10" ht="20.100000000000001" customHeight="1" x14ac:dyDescent="0.25">
      <c r="F11" s="34"/>
    </row>
    <row r="12" spans="2:10" ht="25.5" customHeight="1" x14ac:dyDescent="0.25">
      <c r="F12" s="34"/>
    </row>
    <row r="13" spans="2:10" ht="25.5" customHeight="1" x14ac:dyDescent="0.25">
      <c r="F13" s="34"/>
    </row>
    <row r="14" spans="2:10" ht="25.5" customHeight="1" x14ac:dyDescent="0.25">
      <c r="F14" s="34"/>
    </row>
    <row r="15" spans="2:10" ht="25.5" customHeight="1" x14ac:dyDescent="0.25">
      <c r="F15" s="34"/>
    </row>
    <row r="16" spans="2:10" ht="25.5" customHeight="1" x14ac:dyDescent="0.25">
      <c r="F16" s="34"/>
    </row>
    <row r="17" spans="2:9" ht="25.5" customHeight="1" x14ac:dyDescent="0.25">
      <c r="F17" s="34"/>
    </row>
    <row r="18" spans="2:9" ht="25.5" customHeight="1" x14ac:dyDescent="0.25">
      <c r="F18" s="34"/>
    </row>
    <row r="19" spans="2:9" ht="20.100000000000001" customHeight="1" x14ac:dyDescent="0.25">
      <c r="F19" s="34"/>
    </row>
    <row r="20" spans="2:9" ht="20.100000000000001" customHeight="1" x14ac:dyDescent="0.25">
      <c r="F20" s="34"/>
    </row>
    <row r="21" spans="2:9" s="43" customFormat="1" ht="30" customHeight="1" x14ac:dyDescent="0.25">
      <c r="B21" s="254" t="s">
        <v>348</v>
      </c>
      <c r="C21" s="255"/>
      <c r="D21" s="255"/>
      <c r="E21" s="255"/>
      <c r="F21" s="51"/>
      <c r="G21" s="51"/>
    </row>
    <row r="22" spans="2:9" x14ac:dyDescent="0.25">
      <c r="B22" s="44" t="s">
        <v>44</v>
      </c>
      <c r="C22" s="44"/>
      <c r="D22" s="44"/>
      <c r="E22" s="44"/>
      <c r="F22" s="52"/>
      <c r="G22" s="52"/>
    </row>
    <row r="23" spans="2:9" ht="15.75" thickBot="1" x14ac:dyDescent="0.3">
      <c r="B23" s="42"/>
      <c r="C23" s="42"/>
      <c r="D23" s="42"/>
      <c r="E23" s="42"/>
      <c r="F23" s="52"/>
      <c r="G23" s="52"/>
    </row>
    <row r="24" spans="2:9" x14ac:dyDescent="0.25">
      <c r="B24" s="251" t="s">
        <v>224</v>
      </c>
      <c r="C24" s="252"/>
      <c r="D24" s="252"/>
      <c r="E24" s="252"/>
      <c r="F24" s="252"/>
      <c r="G24" s="252"/>
      <c r="H24" s="252"/>
      <c r="I24" s="253"/>
    </row>
    <row r="25" spans="2:9" ht="77.25" customHeight="1" thickBot="1" x14ac:dyDescent="0.3">
      <c r="B25" s="247" t="s">
        <v>225</v>
      </c>
      <c r="C25" s="248"/>
      <c r="D25" s="248"/>
      <c r="E25" s="248"/>
      <c r="F25" s="248"/>
      <c r="G25" s="248"/>
      <c r="H25" s="248"/>
      <c r="I25" s="249"/>
    </row>
  </sheetData>
  <sheetProtection selectLockedCells="1" selectUnlockedCells="1"/>
  <mergeCells count="5">
    <mergeCell ref="B21:E21"/>
    <mergeCell ref="B10:I10"/>
    <mergeCell ref="B3:I3"/>
    <mergeCell ref="B24:I24"/>
    <mergeCell ref="B25:I25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60.140625" style="32" customWidth="1"/>
    <col min="3" max="9" width="14.1406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57" customHeight="1" x14ac:dyDescent="0.25"/>
    <row r="2" spans="2:10" x14ac:dyDescent="0.25">
      <c r="J2" s="33" t="s">
        <v>38</v>
      </c>
    </row>
    <row r="3" spans="2:10" ht="55.5" customHeight="1" x14ac:dyDescent="0.25">
      <c r="B3" s="243" t="s">
        <v>223</v>
      </c>
      <c r="C3" s="243"/>
      <c r="D3" s="243"/>
      <c r="E3" s="243"/>
      <c r="F3" s="243"/>
      <c r="G3" s="243"/>
      <c r="H3" s="243"/>
      <c r="I3" s="243"/>
    </row>
    <row r="5" spans="2:10" ht="21.7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19.5" customHeight="1" x14ac:dyDescent="0.25">
      <c r="B6" s="74" t="s">
        <v>180</v>
      </c>
      <c r="C6" s="99">
        <v>1082732</v>
      </c>
      <c r="D6" s="99">
        <v>1169670</v>
      </c>
      <c r="E6" s="99">
        <v>1223737</v>
      </c>
      <c r="F6" s="99">
        <v>1420523</v>
      </c>
      <c r="G6" s="99">
        <v>1513206</v>
      </c>
      <c r="H6" s="99">
        <v>1599220</v>
      </c>
      <c r="I6" s="99">
        <v>1699876</v>
      </c>
    </row>
    <row r="7" spans="2:10" ht="19.5" customHeight="1" x14ac:dyDescent="0.25">
      <c r="B7" s="74" t="s">
        <v>67</v>
      </c>
      <c r="C7" s="99">
        <v>1262344.8772038077</v>
      </c>
      <c r="D7" s="99">
        <v>1261005.6127530169</v>
      </c>
      <c r="E7" s="99">
        <v>1260642.1686328191</v>
      </c>
      <c r="F7" s="99">
        <v>1280374.5030580112</v>
      </c>
      <c r="G7" s="99">
        <v>1300182.2859350336</v>
      </c>
      <c r="H7" s="99">
        <v>1295590.9488455439</v>
      </c>
      <c r="I7" s="99">
        <v>1267767.2177261645</v>
      </c>
    </row>
    <row r="8" spans="2:10" ht="30" x14ac:dyDescent="0.25">
      <c r="B8" s="94" t="s">
        <v>181</v>
      </c>
      <c r="C8" s="83">
        <v>857.71489198604411</v>
      </c>
      <c r="D8" s="83">
        <v>927.56922583903986</v>
      </c>
      <c r="E8" s="83">
        <v>970.72510379940468</v>
      </c>
      <c r="F8" s="83">
        <v>1109.4589876690468</v>
      </c>
      <c r="G8" s="83">
        <v>1163.8414215986409</v>
      </c>
      <c r="H8" s="83">
        <v>1234.3556439823924</v>
      </c>
      <c r="I8" s="83">
        <v>1340.8423693498362</v>
      </c>
    </row>
    <row r="9" spans="2:10" ht="20.100000000000001" customHeight="1" x14ac:dyDescent="0.25">
      <c r="C9" s="41"/>
      <c r="D9" s="41"/>
      <c r="E9" s="41"/>
      <c r="F9" s="34"/>
    </row>
    <row r="10" spans="2:10" x14ac:dyDescent="0.25">
      <c r="B10" s="250" t="s">
        <v>182</v>
      </c>
      <c r="C10" s="250"/>
      <c r="D10" s="250"/>
      <c r="E10" s="250"/>
      <c r="F10" s="34"/>
    </row>
    <row r="11" spans="2:10" ht="20.100000000000001" customHeight="1" x14ac:dyDescent="0.25">
      <c r="F11" s="34"/>
    </row>
    <row r="12" spans="2:10" ht="20.100000000000001" customHeight="1" x14ac:dyDescent="0.25">
      <c r="F12" s="34"/>
    </row>
    <row r="13" spans="2:10" ht="20.100000000000001" customHeight="1" x14ac:dyDescent="0.25">
      <c r="F13" s="34"/>
    </row>
    <row r="14" spans="2:10" ht="20.100000000000001" customHeight="1" x14ac:dyDescent="0.25">
      <c r="F14" s="34"/>
    </row>
    <row r="15" spans="2:10" ht="20.100000000000001" customHeight="1" x14ac:dyDescent="0.25">
      <c r="F15" s="34"/>
    </row>
    <row r="16" spans="2:10" ht="20.100000000000001" customHeight="1" x14ac:dyDescent="0.25">
      <c r="F16" s="34"/>
    </row>
    <row r="17" spans="2:9" ht="20.100000000000001" customHeight="1" x14ac:dyDescent="0.25">
      <c r="F17" s="34"/>
    </row>
    <row r="18" spans="2:9" ht="20.100000000000001" customHeight="1" x14ac:dyDescent="0.25">
      <c r="F18" s="34"/>
    </row>
    <row r="19" spans="2:9" ht="20.100000000000001" customHeight="1" x14ac:dyDescent="0.25">
      <c r="F19" s="34"/>
    </row>
    <row r="20" spans="2:9" ht="20.100000000000001" customHeight="1" x14ac:dyDescent="0.25">
      <c r="F20" s="34"/>
    </row>
    <row r="21" spans="2:9" s="43" customFormat="1" ht="30" customHeight="1" x14ac:dyDescent="0.25">
      <c r="B21" s="242" t="s">
        <v>347</v>
      </c>
      <c r="C21" s="246"/>
      <c r="D21" s="246"/>
      <c r="E21" s="246"/>
      <c r="F21" s="51"/>
      <c r="G21" s="51"/>
    </row>
    <row r="22" spans="2:9" x14ac:dyDescent="0.25">
      <c r="B22" s="44" t="s">
        <v>44</v>
      </c>
      <c r="C22" s="44"/>
      <c r="D22" s="44"/>
      <c r="E22" s="44"/>
      <c r="F22" s="52"/>
      <c r="G22" s="52"/>
    </row>
    <row r="23" spans="2:9" ht="15.75" thickBot="1" x14ac:dyDescent="0.3">
      <c r="B23" s="42"/>
      <c r="C23" s="42"/>
      <c r="D23" s="42"/>
      <c r="E23" s="42"/>
      <c r="F23" s="52"/>
      <c r="G23" s="52"/>
    </row>
    <row r="24" spans="2:9" x14ac:dyDescent="0.25">
      <c r="B24" s="251" t="s">
        <v>224</v>
      </c>
      <c r="C24" s="252"/>
      <c r="D24" s="252"/>
      <c r="E24" s="252"/>
      <c r="F24" s="252"/>
      <c r="G24" s="252"/>
      <c r="H24" s="252"/>
      <c r="I24" s="253"/>
    </row>
    <row r="25" spans="2:9" ht="73.5" customHeight="1" thickBot="1" x14ac:dyDescent="0.3">
      <c r="B25" s="247" t="s">
        <v>225</v>
      </c>
      <c r="C25" s="248"/>
      <c r="D25" s="248"/>
      <c r="E25" s="248"/>
      <c r="F25" s="248"/>
      <c r="G25" s="248"/>
      <c r="H25" s="248"/>
      <c r="I25" s="249"/>
    </row>
  </sheetData>
  <sheetProtection selectLockedCells="1" selectUnlockedCells="1"/>
  <mergeCells count="5">
    <mergeCell ref="B10:E10"/>
    <mergeCell ref="B21:E21"/>
    <mergeCell ref="B3:I3"/>
    <mergeCell ref="B24:I24"/>
    <mergeCell ref="B25:I25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71.5703125" style="32" customWidth="1"/>
    <col min="3" max="9" width="12.285156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4" ht="70.5" customHeight="1" x14ac:dyDescent="0.25"/>
    <row r="2" spans="2:14" x14ac:dyDescent="0.25">
      <c r="J2" s="33" t="s">
        <v>38</v>
      </c>
    </row>
    <row r="3" spans="2:14" ht="55.5" customHeight="1" x14ac:dyDescent="0.25">
      <c r="B3" s="243" t="s">
        <v>226</v>
      </c>
      <c r="C3" s="243"/>
      <c r="D3" s="243"/>
      <c r="E3" s="243"/>
      <c r="F3" s="243"/>
      <c r="G3" s="243"/>
      <c r="H3" s="243"/>
      <c r="I3" s="243"/>
    </row>
    <row r="5" spans="2:14" ht="23.2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4" ht="24.75" customHeight="1" x14ac:dyDescent="0.25">
      <c r="B6" s="84" t="s">
        <v>227</v>
      </c>
      <c r="C6" s="99">
        <v>536.47694854580436</v>
      </c>
      <c r="D6" s="99">
        <v>652.0758443161601</v>
      </c>
      <c r="E6" s="99">
        <v>697.48589267394357</v>
      </c>
      <c r="F6" s="99">
        <v>732.18766433602025</v>
      </c>
      <c r="G6" s="99">
        <v>821.04674924334745</v>
      </c>
      <c r="H6" s="99">
        <v>864.58557618415352</v>
      </c>
      <c r="I6" s="99">
        <v>944.45184210067907</v>
      </c>
    </row>
    <row r="7" spans="2:14" ht="24.75" customHeight="1" x14ac:dyDescent="0.25">
      <c r="B7" s="84" t="s">
        <v>68</v>
      </c>
      <c r="C7" s="99">
        <v>3749.0598093342501</v>
      </c>
      <c r="D7" s="99">
        <v>3929.7381148047152</v>
      </c>
      <c r="E7" s="99">
        <v>3895.4646866373228</v>
      </c>
      <c r="F7" s="99">
        <v>3899.6830116810866</v>
      </c>
      <c r="G7" s="99">
        <v>3990.7863206534653</v>
      </c>
      <c r="H7" s="99">
        <v>4146.8040051355028</v>
      </c>
      <c r="I7" s="99">
        <v>4281.9145965492071</v>
      </c>
      <c r="J7" s="67"/>
      <c r="K7" s="67"/>
      <c r="L7" s="67"/>
      <c r="M7" s="67"/>
      <c r="N7" s="67"/>
    </row>
    <row r="8" spans="2:14" ht="24.75" customHeight="1" x14ac:dyDescent="0.25">
      <c r="B8" s="79" t="s">
        <v>183</v>
      </c>
      <c r="C8" s="101">
        <v>0.14309639638453001</v>
      </c>
      <c r="D8" s="101">
        <v>0.16593366409317697</v>
      </c>
      <c r="E8" s="101">
        <v>0.1790507548602715</v>
      </c>
      <c r="F8" s="101">
        <v>0.18775568735787751</v>
      </c>
      <c r="G8" s="101">
        <v>0.20573558273320591</v>
      </c>
      <c r="H8" s="101">
        <v>0.2084944393594271</v>
      </c>
      <c r="I8" s="101">
        <v>0.22056765047621743</v>
      </c>
      <c r="J8" s="68"/>
      <c r="K8" s="68"/>
      <c r="L8" s="68"/>
      <c r="M8" s="68"/>
      <c r="N8" s="68"/>
    </row>
    <row r="9" spans="2:14" ht="20.100000000000001" customHeight="1" x14ac:dyDescent="0.25">
      <c r="C9" s="41"/>
      <c r="D9" s="41"/>
      <c r="E9" s="41"/>
      <c r="F9" s="34"/>
    </row>
    <row r="10" spans="2:14" ht="15" customHeight="1" x14ac:dyDescent="0.25">
      <c r="B10" s="244" t="s">
        <v>184</v>
      </c>
      <c r="C10" s="244"/>
      <c r="D10" s="244"/>
      <c r="E10" s="244"/>
      <c r="F10" s="244"/>
      <c r="G10" s="244"/>
      <c r="H10" s="244"/>
      <c r="I10" s="244"/>
    </row>
    <row r="11" spans="2:14" ht="20.100000000000001" customHeight="1" x14ac:dyDescent="0.25">
      <c r="F11" s="34"/>
    </row>
    <row r="12" spans="2:14" ht="20.100000000000001" customHeight="1" x14ac:dyDescent="0.25">
      <c r="F12" s="34"/>
    </row>
    <row r="13" spans="2:14" ht="20.100000000000001" customHeight="1" x14ac:dyDescent="0.25">
      <c r="F13" s="34"/>
    </row>
    <row r="14" spans="2:14" ht="20.100000000000001" customHeight="1" x14ac:dyDescent="0.25">
      <c r="F14" s="34"/>
    </row>
    <row r="15" spans="2:14" ht="20.100000000000001" customHeight="1" x14ac:dyDescent="0.25">
      <c r="F15" s="34"/>
    </row>
    <row r="16" spans="2:14" ht="20.100000000000001" customHeight="1" x14ac:dyDescent="0.25">
      <c r="F16" s="34"/>
    </row>
    <row r="17" spans="2:10" ht="20.100000000000001" customHeight="1" x14ac:dyDescent="0.25">
      <c r="F17" s="34"/>
    </row>
    <row r="18" spans="2:10" ht="20.100000000000001" customHeight="1" x14ac:dyDescent="0.25">
      <c r="F18" s="34"/>
    </row>
    <row r="19" spans="2:10" ht="20.100000000000001" customHeight="1" x14ac:dyDescent="0.25">
      <c r="F19" s="34"/>
    </row>
    <row r="20" spans="2:10" ht="20.100000000000001" customHeight="1" x14ac:dyDescent="0.25">
      <c r="F20" s="34"/>
    </row>
    <row r="21" spans="2:10" ht="20.100000000000001" customHeight="1" x14ac:dyDescent="0.25">
      <c r="F21" s="34"/>
    </row>
    <row r="22" spans="2:10" s="43" customFormat="1" ht="45" customHeight="1" x14ac:dyDescent="0.25">
      <c r="B22" s="256" t="s">
        <v>346</v>
      </c>
      <c r="C22" s="256"/>
      <c r="D22" s="256"/>
      <c r="E22" s="256"/>
      <c r="F22" s="51"/>
      <c r="G22" s="51"/>
    </row>
    <row r="23" spans="2:10" ht="15.75" thickBot="1" x14ac:dyDescent="0.3">
      <c r="B23" s="44" t="s">
        <v>44</v>
      </c>
      <c r="C23" s="44"/>
      <c r="D23" s="44"/>
      <c r="E23" s="44"/>
      <c r="F23" s="52"/>
      <c r="G23" s="52"/>
    </row>
    <row r="24" spans="2:10" x14ac:dyDescent="0.25">
      <c r="B24" s="251" t="s">
        <v>224</v>
      </c>
      <c r="C24" s="252"/>
      <c r="D24" s="252"/>
      <c r="E24" s="252"/>
      <c r="F24" s="252"/>
      <c r="G24" s="252"/>
      <c r="H24" s="252"/>
      <c r="I24" s="253"/>
    </row>
    <row r="25" spans="2:10" ht="66.75" customHeight="1" thickBot="1" x14ac:dyDescent="0.3">
      <c r="B25" s="247" t="s">
        <v>225</v>
      </c>
      <c r="C25" s="248"/>
      <c r="D25" s="248"/>
      <c r="E25" s="248"/>
      <c r="F25" s="248"/>
      <c r="G25" s="248"/>
      <c r="H25" s="248"/>
      <c r="I25" s="249"/>
    </row>
    <row r="27" spans="2:10" x14ac:dyDescent="0.25">
      <c r="B27" s="138"/>
      <c r="C27" s="138"/>
      <c r="D27" s="138"/>
      <c r="E27" s="138"/>
      <c r="F27" s="138"/>
      <c r="G27" s="138"/>
      <c r="H27" s="138"/>
      <c r="I27" s="138"/>
      <c r="J27" s="138"/>
    </row>
    <row r="28" spans="2:10" x14ac:dyDescent="0.25">
      <c r="B28" s="90"/>
      <c r="C28" s="90"/>
      <c r="D28" s="90"/>
      <c r="E28" s="90"/>
      <c r="F28" s="90"/>
      <c r="G28" s="90"/>
      <c r="H28" s="90"/>
      <c r="I28" s="67"/>
      <c r="J28" s="67"/>
    </row>
    <row r="29" spans="2:10" x14ac:dyDescent="0.25">
      <c r="B29" s="142" t="s">
        <v>69</v>
      </c>
      <c r="C29" s="143">
        <v>2007</v>
      </c>
      <c r="D29" s="143">
        <v>2008</v>
      </c>
      <c r="E29" s="143">
        <v>2009</v>
      </c>
      <c r="F29" s="143">
        <v>2010</v>
      </c>
      <c r="G29" s="143">
        <v>2011</v>
      </c>
      <c r="H29" s="143">
        <v>2012</v>
      </c>
      <c r="I29" s="143">
        <v>2013</v>
      </c>
      <c r="J29" s="67"/>
    </row>
    <row r="30" spans="2:10" s="67" customFormat="1" x14ac:dyDescent="0.25">
      <c r="B30" s="142" t="s">
        <v>70</v>
      </c>
      <c r="C30" s="144">
        <v>13605485</v>
      </c>
      <c r="D30" s="144">
        <v>13805095</v>
      </c>
      <c r="E30" s="144">
        <v>14005449</v>
      </c>
      <c r="F30" s="144">
        <v>14483499</v>
      </c>
      <c r="G30" s="144">
        <v>15266431</v>
      </c>
      <c r="H30" s="144">
        <v>15520973</v>
      </c>
      <c r="I30" s="144">
        <v>15774749</v>
      </c>
    </row>
    <row r="31" spans="2:10" x14ac:dyDescent="0.25">
      <c r="B31" s="90"/>
      <c r="C31" s="144"/>
      <c r="D31" s="90"/>
      <c r="E31" s="90"/>
      <c r="F31" s="90"/>
      <c r="G31" s="90"/>
      <c r="H31" s="90"/>
      <c r="I31" s="67"/>
      <c r="J31" s="67"/>
    </row>
    <row r="32" spans="2:10" x14ac:dyDescent="0.25">
      <c r="B32" s="90"/>
      <c r="C32" s="144"/>
      <c r="D32" s="90"/>
      <c r="E32" s="90"/>
      <c r="F32" s="90"/>
      <c r="G32" s="90"/>
      <c r="H32" s="90"/>
      <c r="I32" s="67"/>
      <c r="J32" s="67"/>
    </row>
    <row r="33" spans="2:10" x14ac:dyDescent="0.25">
      <c r="B33" s="67"/>
      <c r="C33" s="144"/>
      <c r="D33" s="67"/>
      <c r="E33" s="67"/>
      <c r="F33" s="67"/>
      <c r="G33" s="67"/>
      <c r="H33" s="67"/>
      <c r="I33" s="67"/>
      <c r="J33" s="67"/>
    </row>
    <row r="34" spans="2:10" x14ac:dyDescent="0.25">
      <c r="C34" s="139"/>
    </row>
    <row r="35" spans="2:10" x14ac:dyDescent="0.25">
      <c r="C35" s="139"/>
    </row>
    <row r="36" spans="2:10" x14ac:dyDescent="0.25">
      <c r="C36" s="139"/>
    </row>
    <row r="37" spans="2:10" x14ac:dyDescent="0.25">
      <c r="C37" s="139"/>
    </row>
    <row r="38" spans="2:10" x14ac:dyDescent="0.25">
      <c r="C38" s="139"/>
    </row>
    <row r="39" spans="2:10" x14ac:dyDescent="0.25">
      <c r="C39" s="139"/>
    </row>
    <row r="40" spans="2:10" x14ac:dyDescent="0.25">
      <c r="C40" s="139"/>
    </row>
  </sheetData>
  <sheetProtection selectLockedCells="1" selectUnlockedCells="1"/>
  <mergeCells count="5">
    <mergeCell ref="B22:E22"/>
    <mergeCell ref="B3:I3"/>
    <mergeCell ref="B10:I10"/>
    <mergeCell ref="B24:I24"/>
    <mergeCell ref="B25:I25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72.28515625" style="32" customWidth="1"/>
    <col min="3" max="9" width="13.1406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70.5" customHeight="1" x14ac:dyDescent="0.25"/>
    <row r="2" spans="2:10" x14ac:dyDescent="0.25">
      <c r="J2" s="33" t="s">
        <v>38</v>
      </c>
    </row>
    <row r="3" spans="2:10" ht="55.5" customHeight="1" x14ac:dyDescent="0.25">
      <c r="B3" s="243" t="s">
        <v>228</v>
      </c>
      <c r="C3" s="243"/>
      <c r="D3" s="243"/>
      <c r="E3" s="243"/>
      <c r="F3" s="243"/>
      <c r="G3" s="243"/>
      <c r="H3" s="243"/>
      <c r="I3" s="243"/>
    </row>
    <row r="5" spans="2:10" ht="22.5" customHeight="1" x14ac:dyDescent="0.25">
      <c r="B5" s="70" t="s">
        <v>43</v>
      </c>
      <c r="C5" s="71">
        <v>2007</v>
      </c>
      <c r="D5" s="71">
        <v>2008</v>
      </c>
      <c r="E5" s="71">
        <v>2009</v>
      </c>
      <c r="F5" s="71">
        <v>2010</v>
      </c>
      <c r="G5" s="71">
        <v>2011</v>
      </c>
      <c r="H5" s="71" t="s">
        <v>249</v>
      </c>
      <c r="I5" s="71" t="s">
        <v>250</v>
      </c>
    </row>
    <row r="6" spans="2:10" ht="18.75" customHeight="1" x14ac:dyDescent="0.25">
      <c r="B6" s="74" t="s">
        <v>229</v>
      </c>
      <c r="C6" s="99">
        <v>857.71489198604411</v>
      </c>
      <c r="D6" s="99">
        <v>927.56922583903986</v>
      </c>
      <c r="E6" s="99">
        <v>970.72510379940468</v>
      </c>
      <c r="F6" s="99">
        <v>1109.4589876690468</v>
      </c>
      <c r="G6" s="99">
        <v>1163.8414215986409</v>
      </c>
      <c r="H6" s="99">
        <v>1234.3556439823924</v>
      </c>
      <c r="I6" s="99">
        <v>1340.8423693498362</v>
      </c>
    </row>
    <row r="7" spans="2:10" ht="18.75" customHeight="1" x14ac:dyDescent="0.25">
      <c r="B7" s="84" t="s">
        <v>68</v>
      </c>
      <c r="C7" s="99">
        <v>3749.0598093342501</v>
      </c>
      <c r="D7" s="99">
        <v>3929.7381148047152</v>
      </c>
      <c r="E7" s="99">
        <v>3895.4646866373228</v>
      </c>
      <c r="F7" s="99">
        <v>3899.6830116810866</v>
      </c>
      <c r="G7" s="99">
        <v>3990.7863206534653</v>
      </c>
      <c r="H7" s="99">
        <v>4146.8040051355028</v>
      </c>
      <c r="I7" s="99">
        <v>4281.9145965492071</v>
      </c>
    </row>
    <row r="8" spans="2:10" ht="18.75" customHeight="1" x14ac:dyDescent="0.25">
      <c r="B8" s="79" t="s">
        <v>185</v>
      </c>
      <c r="C8" s="80">
        <v>0.22878133068203979</v>
      </c>
      <c r="D8" s="80">
        <v>0.23603843277610742</v>
      </c>
      <c r="E8" s="80">
        <v>0.24919366029149209</v>
      </c>
      <c r="F8" s="80">
        <v>0.28449978737907161</v>
      </c>
      <c r="G8" s="80">
        <v>0.29163210657895344</v>
      </c>
      <c r="H8" s="80">
        <v>0.29766433196595171</v>
      </c>
      <c r="I8" s="80">
        <v>0.31314084835564454</v>
      </c>
    </row>
    <row r="9" spans="2:10" ht="20.100000000000001" customHeight="1" x14ac:dyDescent="0.25">
      <c r="C9" s="41"/>
      <c r="D9" s="41"/>
      <c r="E9" s="41"/>
      <c r="F9" s="34"/>
    </row>
    <row r="10" spans="2:10" ht="15" customHeight="1" x14ac:dyDescent="0.25">
      <c r="B10" s="244" t="s">
        <v>186</v>
      </c>
      <c r="C10" s="244"/>
      <c r="D10" s="244"/>
      <c r="E10" s="244"/>
      <c r="F10" s="244"/>
      <c r="G10" s="244"/>
      <c r="H10" s="244"/>
      <c r="I10" s="244"/>
    </row>
    <row r="11" spans="2:10" ht="23.25" customHeight="1" x14ac:dyDescent="0.25">
      <c r="F11" s="34"/>
    </row>
    <row r="12" spans="2:10" ht="23.25" customHeight="1" x14ac:dyDescent="0.25">
      <c r="F12" s="34"/>
    </row>
    <row r="13" spans="2:10" ht="23.25" customHeight="1" x14ac:dyDescent="0.25">
      <c r="F13" s="34"/>
    </row>
    <row r="14" spans="2:10" ht="23.25" customHeight="1" x14ac:dyDescent="0.25">
      <c r="F14" s="34"/>
    </row>
    <row r="15" spans="2:10" ht="23.25" customHeight="1" x14ac:dyDescent="0.25">
      <c r="F15" s="34"/>
    </row>
    <row r="16" spans="2:10" ht="23.25" customHeight="1" x14ac:dyDescent="0.25">
      <c r="F16" s="34"/>
    </row>
    <row r="17" spans="2:9" ht="23.25" customHeight="1" x14ac:dyDescent="0.25">
      <c r="F17" s="34"/>
    </row>
    <row r="18" spans="2:9" ht="23.25" customHeight="1" x14ac:dyDescent="0.25">
      <c r="F18" s="34"/>
    </row>
    <row r="19" spans="2:9" ht="23.25" customHeight="1" x14ac:dyDescent="0.25">
      <c r="F19" s="34"/>
    </row>
    <row r="20" spans="2:9" ht="23.25" customHeight="1" x14ac:dyDescent="0.25">
      <c r="F20" s="34"/>
    </row>
    <row r="21" spans="2:9" s="43" customFormat="1" ht="40.5" customHeight="1" x14ac:dyDescent="0.25">
      <c r="B21" s="256" t="s">
        <v>345</v>
      </c>
      <c r="C21" s="256"/>
      <c r="D21" s="256"/>
      <c r="E21" s="256"/>
      <c r="F21" s="51"/>
      <c r="G21" s="51"/>
    </row>
    <row r="22" spans="2:9" x14ac:dyDescent="0.25">
      <c r="B22" s="44" t="s">
        <v>44</v>
      </c>
      <c r="C22" s="44"/>
      <c r="D22" s="44"/>
      <c r="E22" s="44"/>
      <c r="F22" s="52"/>
      <c r="G22" s="52"/>
    </row>
    <row r="23" spans="2:9" ht="15.75" thickBot="1" x14ac:dyDescent="0.3">
      <c r="B23" s="42"/>
      <c r="C23" s="42"/>
      <c r="D23" s="42"/>
      <c r="E23" s="42"/>
      <c r="F23" s="52"/>
      <c r="G23" s="52"/>
    </row>
    <row r="24" spans="2:9" x14ac:dyDescent="0.25">
      <c r="B24" s="251" t="s">
        <v>224</v>
      </c>
      <c r="C24" s="252"/>
      <c r="D24" s="252"/>
      <c r="E24" s="252"/>
      <c r="F24" s="252"/>
      <c r="G24" s="252"/>
      <c r="H24" s="252"/>
      <c r="I24" s="253"/>
    </row>
    <row r="25" spans="2:9" ht="60" customHeight="1" thickBot="1" x14ac:dyDescent="0.3">
      <c r="B25" s="247" t="s">
        <v>225</v>
      </c>
      <c r="C25" s="248"/>
      <c r="D25" s="248"/>
      <c r="E25" s="248"/>
      <c r="F25" s="248"/>
      <c r="G25" s="248"/>
      <c r="H25" s="248"/>
      <c r="I25" s="249"/>
    </row>
  </sheetData>
  <sheetProtection selectLockedCells="1" selectUnlockedCells="1"/>
  <mergeCells count="5">
    <mergeCell ref="B21:E21"/>
    <mergeCell ref="B3:I3"/>
    <mergeCell ref="B10:I10"/>
    <mergeCell ref="B24:I24"/>
    <mergeCell ref="B25:I25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S25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19.7109375" style="32" customWidth="1"/>
    <col min="3" max="9" width="15.285156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9" ht="70.5" customHeight="1" x14ac:dyDescent="0.25"/>
    <row r="2" spans="2:19" x14ac:dyDescent="0.25">
      <c r="J2" s="33" t="s">
        <v>38</v>
      </c>
    </row>
    <row r="3" spans="2:19" ht="44.25" customHeight="1" x14ac:dyDescent="0.25">
      <c r="B3" s="243" t="s">
        <v>332</v>
      </c>
      <c r="C3" s="243"/>
      <c r="D3" s="243"/>
      <c r="E3" s="243"/>
      <c r="F3" s="243"/>
      <c r="G3" s="243"/>
      <c r="H3" s="243"/>
      <c r="I3" s="243"/>
    </row>
    <row r="5" spans="2:19" ht="22.5" customHeight="1" x14ac:dyDescent="0.25">
      <c r="B5" s="166" t="s">
        <v>230</v>
      </c>
      <c r="C5" s="71" t="s">
        <v>333</v>
      </c>
      <c r="D5" s="71" t="s">
        <v>334</v>
      </c>
      <c r="E5" s="71">
        <v>2009</v>
      </c>
      <c r="F5" s="71">
        <v>2010</v>
      </c>
      <c r="G5" s="71">
        <v>2011</v>
      </c>
      <c r="H5" s="71">
        <v>2012</v>
      </c>
      <c r="I5" s="71">
        <v>2013</v>
      </c>
    </row>
    <row r="6" spans="2:19" ht="26.25" customHeight="1" x14ac:dyDescent="0.25">
      <c r="B6" s="167" t="s">
        <v>79</v>
      </c>
      <c r="C6" s="168" t="e">
        <f>+#REF!</f>
        <v>#REF!</v>
      </c>
      <c r="D6" s="168" t="e">
        <f>+#REF!</f>
        <v>#REF!</v>
      </c>
      <c r="E6" s="168" t="e">
        <f>+#REF!</f>
        <v>#REF!</v>
      </c>
      <c r="F6" s="168" t="e">
        <f>+#REF!</f>
        <v>#REF!</v>
      </c>
      <c r="G6" s="168" t="e">
        <f>+#REF!</f>
        <v>#REF!</v>
      </c>
      <c r="H6" s="168" t="e">
        <f>+#REF!</f>
        <v>#REF!</v>
      </c>
      <c r="I6" s="168" t="e">
        <f>+#REF!</f>
        <v>#REF!</v>
      </c>
    </row>
    <row r="7" spans="2:19" ht="26.25" customHeight="1" x14ac:dyDescent="0.25">
      <c r="B7" s="169" t="s">
        <v>80</v>
      </c>
      <c r="C7" s="168" t="e">
        <f>+#REF!</f>
        <v>#REF!</v>
      </c>
      <c r="D7" s="168" t="e">
        <f>+#REF!</f>
        <v>#REF!</v>
      </c>
      <c r="E7" s="168" t="e">
        <f>+#REF!</f>
        <v>#REF!</v>
      </c>
      <c r="F7" s="168" t="e">
        <f>+#REF!</f>
        <v>#REF!</v>
      </c>
      <c r="G7" s="168" t="e">
        <f>+#REF!</f>
        <v>#REF!</v>
      </c>
      <c r="H7" s="168" t="e">
        <f>+#REF!</f>
        <v>#REF!</v>
      </c>
      <c r="I7" s="168" t="e">
        <f>+#REF!</f>
        <v>#REF!</v>
      </c>
    </row>
    <row r="8" spans="2:19" s="36" customFormat="1" ht="21" customHeight="1" x14ac:dyDescent="0.25">
      <c r="B8" s="170" t="s">
        <v>39</v>
      </c>
      <c r="C8" s="171" t="e">
        <f t="shared" ref="C8:I8" si="0">+C6+C7</f>
        <v>#REF!</v>
      </c>
      <c r="D8" s="171" t="e">
        <f t="shared" si="0"/>
        <v>#REF!</v>
      </c>
      <c r="E8" s="171" t="e">
        <f t="shared" si="0"/>
        <v>#REF!</v>
      </c>
      <c r="F8" s="171" t="e">
        <f t="shared" si="0"/>
        <v>#REF!</v>
      </c>
      <c r="G8" s="171" t="e">
        <f t="shared" si="0"/>
        <v>#REF!</v>
      </c>
      <c r="H8" s="171" t="e">
        <f t="shared" si="0"/>
        <v>#REF!</v>
      </c>
      <c r="I8" s="171" t="e">
        <f t="shared" si="0"/>
        <v>#REF!</v>
      </c>
    </row>
    <row r="9" spans="2:19" ht="20.100000000000001" customHeight="1" x14ac:dyDescent="0.25">
      <c r="C9" s="41"/>
      <c r="D9" s="41"/>
      <c r="E9" s="41"/>
      <c r="F9" s="34"/>
      <c r="K9" s="172"/>
      <c r="L9" s="173"/>
      <c r="M9" s="174"/>
      <c r="N9" s="174"/>
      <c r="O9" s="174"/>
      <c r="P9" s="174"/>
      <c r="Q9" s="174"/>
      <c r="R9" s="174"/>
      <c r="S9" s="174"/>
    </row>
    <row r="10" spans="2:19" ht="15" customHeight="1" x14ac:dyDescent="0.25">
      <c r="B10" s="244" t="s">
        <v>233</v>
      </c>
      <c r="C10" s="244"/>
      <c r="D10" s="244"/>
      <c r="E10" s="244"/>
      <c r="F10" s="244"/>
      <c r="G10" s="244"/>
      <c r="H10" s="244"/>
      <c r="I10" s="244"/>
      <c r="L10" s="173"/>
      <c r="M10" s="174"/>
      <c r="N10" s="174"/>
      <c r="O10" s="174"/>
      <c r="P10" s="174"/>
      <c r="Q10" s="174"/>
      <c r="R10" s="174"/>
      <c r="S10" s="174"/>
    </row>
    <row r="11" spans="2:19" ht="23.25" customHeight="1" x14ac:dyDescent="0.25">
      <c r="F11" s="34"/>
      <c r="L11" s="173"/>
      <c r="M11" s="174"/>
      <c r="N11" s="174"/>
      <c r="O11" s="174"/>
      <c r="P11" s="174"/>
      <c r="Q11" s="174"/>
      <c r="R11" s="174"/>
      <c r="S11" s="174"/>
    </row>
    <row r="12" spans="2:19" ht="23.25" customHeight="1" x14ac:dyDescent="0.25">
      <c r="F12" s="34"/>
      <c r="K12" s="172"/>
      <c r="M12" s="66"/>
      <c r="N12" s="66"/>
      <c r="O12" s="66"/>
      <c r="P12" s="66"/>
      <c r="Q12" s="66"/>
      <c r="R12" s="66"/>
      <c r="S12" s="66"/>
    </row>
    <row r="13" spans="2:19" ht="23.25" customHeight="1" x14ac:dyDescent="0.25">
      <c r="F13" s="34"/>
      <c r="M13" s="66"/>
      <c r="N13" s="66"/>
      <c r="O13" s="66"/>
      <c r="P13" s="66"/>
      <c r="Q13" s="66"/>
      <c r="R13" s="66"/>
      <c r="S13" s="66"/>
    </row>
    <row r="14" spans="2:19" ht="23.25" customHeight="1" x14ac:dyDescent="0.25">
      <c r="F14" s="34"/>
      <c r="M14" s="66"/>
      <c r="N14" s="66"/>
      <c r="O14" s="66"/>
      <c r="P14" s="66"/>
      <c r="Q14" s="66"/>
      <c r="R14" s="66"/>
      <c r="S14" s="66"/>
    </row>
    <row r="15" spans="2:19" ht="23.25" customHeight="1" x14ac:dyDescent="0.25">
      <c r="F15" s="34"/>
    </row>
    <row r="16" spans="2:19" ht="23.25" customHeight="1" x14ac:dyDescent="0.25">
      <c r="F16" s="34"/>
    </row>
    <row r="17" spans="2:7" ht="23.25" customHeight="1" x14ac:dyDescent="0.25">
      <c r="F17" s="34"/>
    </row>
    <row r="18" spans="2:7" ht="23.25" customHeight="1" x14ac:dyDescent="0.25">
      <c r="F18" s="34"/>
    </row>
    <row r="19" spans="2:7" ht="23.25" customHeight="1" x14ac:dyDescent="0.25">
      <c r="F19" s="34"/>
    </row>
    <row r="20" spans="2:7" ht="23.25" customHeight="1" x14ac:dyDescent="0.25">
      <c r="F20" s="34"/>
    </row>
    <row r="21" spans="2:7" ht="23.25" customHeight="1" x14ac:dyDescent="0.25">
      <c r="F21" s="34"/>
    </row>
    <row r="22" spans="2:7" x14ac:dyDescent="0.25">
      <c r="B22" s="182" t="s">
        <v>335</v>
      </c>
      <c r="F22" s="34"/>
    </row>
    <row r="23" spans="2:7" ht="15" customHeight="1" x14ac:dyDescent="0.25">
      <c r="B23" s="182" t="s">
        <v>336</v>
      </c>
      <c r="C23" s="239"/>
      <c r="D23" s="239"/>
      <c r="E23" s="239"/>
      <c r="F23" s="52"/>
      <c r="G23" s="52"/>
    </row>
    <row r="24" spans="2:7" ht="22.5" customHeight="1" x14ac:dyDescent="0.25">
      <c r="B24" s="257" t="s">
        <v>337</v>
      </c>
      <c r="C24" s="257"/>
      <c r="D24" s="257"/>
      <c r="E24" s="257"/>
    </row>
    <row r="25" spans="2:7" x14ac:dyDescent="0.25">
      <c r="B25" s="175" t="s">
        <v>44</v>
      </c>
      <c r="C25" s="175"/>
      <c r="D25" s="175"/>
      <c r="E25" s="175"/>
    </row>
  </sheetData>
  <sheetProtection selectLockedCells="1" selectUnlockedCells="1"/>
  <mergeCells count="3">
    <mergeCell ref="B3:I3"/>
    <mergeCell ref="B10:I10"/>
    <mergeCell ref="B24:E24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S28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19.7109375" style="32" customWidth="1"/>
    <col min="3" max="9" width="15.285156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9" ht="70.5" customHeight="1" x14ac:dyDescent="0.25"/>
    <row r="2" spans="2:19" x14ac:dyDescent="0.25">
      <c r="J2" s="33" t="s">
        <v>38</v>
      </c>
    </row>
    <row r="3" spans="2:19" ht="55.5" customHeight="1" x14ac:dyDescent="0.25">
      <c r="B3" s="243" t="s">
        <v>235</v>
      </c>
      <c r="C3" s="243"/>
      <c r="D3" s="243"/>
      <c r="E3" s="243"/>
      <c r="F3" s="243"/>
      <c r="G3" s="243"/>
      <c r="H3" s="243"/>
      <c r="I3" s="243"/>
    </row>
    <row r="5" spans="2:19" ht="22.5" customHeight="1" x14ac:dyDescent="0.25">
      <c r="B5" s="166" t="s">
        <v>230</v>
      </c>
      <c r="C5" s="71" t="s">
        <v>231</v>
      </c>
      <c r="D5" s="71" t="s">
        <v>232</v>
      </c>
      <c r="E5" s="71">
        <v>2009</v>
      </c>
      <c r="F5" s="71">
        <v>2010</v>
      </c>
      <c r="G5" s="71">
        <v>2011</v>
      </c>
      <c r="H5" s="71">
        <v>2012</v>
      </c>
      <c r="I5" s="71">
        <v>2013</v>
      </c>
    </row>
    <row r="6" spans="2:19" ht="18.75" customHeight="1" x14ac:dyDescent="0.25">
      <c r="B6" s="176" t="s">
        <v>236</v>
      </c>
      <c r="C6" s="177">
        <v>1627932</v>
      </c>
      <c r="D6" s="177">
        <v>1632510</v>
      </c>
      <c r="E6" s="177">
        <v>1637102</v>
      </c>
      <c r="F6" s="177">
        <v>1657309</v>
      </c>
      <c r="G6" s="177">
        <v>1682586</v>
      </c>
      <c r="H6" s="177">
        <v>1656203</v>
      </c>
      <c r="I6" s="177">
        <v>1655102</v>
      </c>
    </row>
    <row r="7" spans="2:19" ht="18.75" customHeight="1" x14ac:dyDescent="0.25">
      <c r="B7" s="176" t="s">
        <v>237</v>
      </c>
      <c r="C7" s="177">
        <v>1076326.8959901121</v>
      </c>
      <c r="D7" s="177">
        <v>1136732.8851212643</v>
      </c>
      <c r="E7" s="177">
        <v>1200529</v>
      </c>
      <c r="F7" s="177">
        <v>1265247</v>
      </c>
      <c r="G7" s="177">
        <v>1339063</v>
      </c>
      <c r="H7" s="177">
        <v>1412506</v>
      </c>
      <c r="I7" s="177">
        <v>1493575</v>
      </c>
    </row>
    <row r="8" spans="2:19" ht="18.75" customHeight="1" x14ac:dyDescent="0.25">
      <c r="B8" s="176" t="s">
        <v>238</v>
      </c>
      <c r="C8" s="177">
        <v>312051</v>
      </c>
      <c r="D8" s="177">
        <v>317384</v>
      </c>
      <c r="E8" s="177">
        <v>322783</v>
      </c>
      <c r="F8" s="177">
        <v>328250</v>
      </c>
      <c r="G8" s="177">
        <v>333783</v>
      </c>
      <c r="H8" s="177">
        <v>339383</v>
      </c>
      <c r="I8" s="177">
        <v>345049</v>
      </c>
    </row>
    <row r="9" spans="2:19" ht="22.5" customHeight="1" x14ac:dyDescent="0.25">
      <c r="B9" s="178" t="s">
        <v>39</v>
      </c>
      <c r="C9" s="179">
        <v>3016310</v>
      </c>
      <c r="D9" s="179">
        <v>3086627</v>
      </c>
      <c r="E9" s="179">
        <v>3160414</v>
      </c>
      <c r="F9" s="179">
        <v>3250806</v>
      </c>
      <c r="G9" s="179">
        <v>3355432</v>
      </c>
      <c r="H9" s="179">
        <v>3408092</v>
      </c>
      <c r="I9" s="179">
        <v>3493726</v>
      </c>
    </row>
    <row r="10" spans="2:19" x14ac:dyDescent="0.25">
      <c r="B10" s="180"/>
      <c r="C10" s="181"/>
      <c r="D10" s="181"/>
      <c r="E10" s="181"/>
      <c r="F10" s="181"/>
      <c r="G10" s="181"/>
      <c r="H10" s="181"/>
      <c r="I10" s="181"/>
    </row>
    <row r="11" spans="2:19" ht="15" customHeight="1" x14ac:dyDescent="0.25">
      <c r="B11" s="180"/>
      <c r="C11" s="181"/>
      <c r="D11" s="181"/>
      <c r="E11" s="181"/>
      <c r="F11" s="181"/>
      <c r="G11" s="181"/>
      <c r="H11" s="181"/>
      <c r="I11" s="181"/>
    </row>
    <row r="12" spans="2:19" ht="15" customHeight="1" x14ac:dyDescent="0.25">
      <c r="B12" s="244" t="s">
        <v>239</v>
      </c>
      <c r="C12" s="244"/>
      <c r="D12" s="244"/>
      <c r="E12" s="244"/>
      <c r="F12" s="244"/>
      <c r="G12" s="244"/>
      <c r="H12" s="244"/>
      <c r="I12" s="244"/>
      <c r="L12" s="173"/>
      <c r="M12" s="174"/>
      <c r="N12" s="174"/>
      <c r="O12" s="174"/>
      <c r="P12" s="174"/>
      <c r="Q12" s="174"/>
      <c r="R12" s="174"/>
      <c r="S12" s="174"/>
    </row>
    <row r="13" spans="2:19" ht="23.25" customHeight="1" x14ac:dyDescent="0.25">
      <c r="F13" s="34"/>
      <c r="L13" s="173"/>
      <c r="M13" s="174"/>
      <c r="N13" s="174"/>
      <c r="O13" s="174"/>
      <c r="P13" s="174"/>
      <c r="Q13" s="174"/>
      <c r="R13" s="174"/>
      <c r="S13" s="174"/>
    </row>
    <row r="14" spans="2:19" ht="23.25" customHeight="1" x14ac:dyDescent="0.25">
      <c r="F14" s="34"/>
      <c r="K14" s="172"/>
      <c r="M14" s="66"/>
      <c r="N14" s="66"/>
      <c r="O14" s="66"/>
      <c r="P14" s="66"/>
      <c r="Q14" s="66"/>
      <c r="R14" s="66"/>
      <c r="S14" s="66"/>
    </row>
    <row r="15" spans="2:19" ht="23.25" customHeight="1" x14ac:dyDescent="0.25">
      <c r="F15" s="34"/>
      <c r="M15" s="66"/>
      <c r="N15" s="66"/>
      <c r="O15" s="66"/>
      <c r="P15" s="66"/>
      <c r="Q15" s="66"/>
      <c r="R15" s="66"/>
      <c r="S15" s="66"/>
    </row>
    <row r="16" spans="2:19" ht="23.25" customHeight="1" x14ac:dyDescent="0.25">
      <c r="F16" s="34"/>
      <c r="M16" s="66"/>
      <c r="N16" s="66"/>
      <c r="O16" s="66"/>
      <c r="P16" s="66"/>
      <c r="Q16" s="66"/>
      <c r="R16" s="66"/>
      <c r="S16" s="66"/>
    </row>
    <row r="17" spans="2:7" ht="23.25" customHeight="1" x14ac:dyDescent="0.25">
      <c r="F17" s="34"/>
    </row>
    <row r="18" spans="2:7" ht="23.25" customHeight="1" x14ac:dyDescent="0.25">
      <c r="F18" s="34"/>
    </row>
    <row r="19" spans="2:7" ht="23.25" customHeight="1" x14ac:dyDescent="0.25">
      <c r="F19" s="34"/>
    </row>
    <row r="20" spans="2:7" ht="23.25" customHeight="1" x14ac:dyDescent="0.25">
      <c r="F20" s="34"/>
    </row>
    <row r="21" spans="2:7" ht="23.25" customHeight="1" x14ac:dyDescent="0.25">
      <c r="F21" s="34"/>
    </row>
    <row r="22" spans="2:7" ht="23.25" customHeight="1" x14ac:dyDescent="0.25">
      <c r="F22" s="34"/>
    </row>
    <row r="25" spans="2:7" x14ac:dyDescent="0.25">
      <c r="B25" s="239" t="s">
        <v>234</v>
      </c>
      <c r="C25" s="239"/>
      <c r="D25" s="239"/>
      <c r="E25" s="239"/>
      <c r="F25" s="34"/>
    </row>
    <row r="26" spans="2:7" x14ac:dyDescent="0.25">
      <c r="B26" s="182" t="s">
        <v>343</v>
      </c>
      <c r="C26" s="239"/>
      <c r="D26" s="239"/>
      <c r="E26" s="239"/>
      <c r="F26" s="34"/>
    </row>
    <row r="27" spans="2:7" ht="15" customHeight="1" x14ac:dyDescent="0.25">
      <c r="B27" s="257" t="s">
        <v>341</v>
      </c>
      <c r="C27" s="257"/>
      <c r="D27" s="257"/>
      <c r="E27" s="257"/>
      <c r="F27" s="52"/>
      <c r="G27" s="52"/>
    </row>
    <row r="28" spans="2:7" x14ac:dyDescent="0.25">
      <c r="B28" s="175" t="s">
        <v>44</v>
      </c>
      <c r="C28" s="175"/>
      <c r="D28" s="175"/>
      <c r="E28" s="175"/>
    </row>
  </sheetData>
  <sheetProtection selectLockedCells="1" selectUnlockedCells="1"/>
  <mergeCells count="3">
    <mergeCell ref="B3:I3"/>
    <mergeCell ref="B12:I12"/>
    <mergeCell ref="B27:E27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J27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19.7109375" style="32" customWidth="1"/>
    <col min="3" max="9" width="15.2851562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10" ht="70.5" customHeight="1" x14ac:dyDescent="0.25"/>
    <row r="2" spans="2:10" x14ac:dyDescent="0.25">
      <c r="J2" s="33" t="s">
        <v>38</v>
      </c>
    </row>
    <row r="3" spans="2:10" ht="55.5" customHeight="1" x14ac:dyDescent="0.25">
      <c r="B3" s="243" t="s">
        <v>240</v>
      </c>
      <c r="C3" s="243"/>
      <c r="D3" s="243"/>
      <c r="E3" s="243"/>
      <c r="F3" s="243"/>
      <c r="G3" s="243"/>
      <c r="H3" s="243"/>
      <c r="I3" s="243"/>
    </row>
    <row r="5" spans="2:10" ht="22.5" customHeight="1" x14ac:dyDescent="0.25">
      <c r="B5" s="166" t="s">
        <v>230</v>
      </c>
      <c r="C5" s="71" t="s">
        <v>231</v>
      </c>
      <c r="D5" s="71" t="s">
        <v>232</v>
      </c>
      <c r="E5" s="71">
        <v>2009</v>
      </c>
      <c r="F5" s="71">
        <v>2010</v>
      </c>
      <c r="G5" s="71">
        <v>2011</v>
      </c>
      <c r="H5" s="71">
        <v>2012</v>
      </c>
      <c r="I5" s="71">
        <v>2013</v>
      </c>
    </row>
    <row r="6" spans="2:10" ht="18.75" customHeight="1" x14ac:dyDescent="0.25">
      <c r="B6" s="176" t="s">
        <v>236</v>
      </c>
      <c r="C6" s="177">
        <v>492578</v>
      </c>
      <c r="D6" s="177">
        <v>478602</v>
      </c>
      <c r="E6" s="177">
        <v>465022</v>
      </c>
      <c r="F6" s="177">
        <v>462430</v>
      </c>
      <c r="G6" s="177">
        <v>452039</v>
      </c>
      <c r="H6" s="177">
        <v>439124</v>
      </c>
      <c r="I6" s="177">
        <v>414146</v>
      </c>
    </row>
    <row r="7" spans="2:10" ht="18.75" customHeight="1" x14ac:dyDescent="0.25">
      <c r="B7" s="176" t="s">
        <v>237</v>
      </c>
      <c r="C7" s="177">
        <v>365550</v>
      </c>
      <c r="D7" s="177">
        <v>371187</v>
      </c>
      <c r="E7" s="177">
        <v>376912</v>
      </c>
      <c r="F7" s="177">
        <v>393516</v>
      </c>
      <c r="G7" s="177">
        <v>414605</v>
      </c>
      <c r="H7" s="177">
        <v>414636</v>
      </c>
      <c r="I7" s="177">
        <v>399697</v>
      </c>
    </row>
    <row r="8" spans="2:10" ht="18.75" customHeight="1" x14ac:dyDescent="0.25">
      <c r="B8" s="176" t="s">
        <v>238</v>
      </c>
      <c r="C8" s="177">
        <v>192773</v>
      </c>
      <c r="D8" s="177">
        <v>200510</v>
      </c>
      <c r="E8" s="177">
        <v>208519</v>
      </c>
      <c r="F8" s="177">
        <v>216808</v>
      </c>
      <c r="G8" s="177">
        <v>225387</v>
      </c>
      <c r="H8" s="177">
        <v>234264</v>
      </c>
      <c r="I8" s="177">
        <v>243450</v>
      </c>
    </row>
    <row r="9" spans="2:10" ht="18.75" customHeight="1" x14ac:dyDescent="0.25">
      <c r="B9" s="170" t="s">
        <v>39</v>
      </c>
      <c r="C9" s="179">
        <v>1050901</v>
      </c>
      <c r="D9" s="179">
        <v>1050299</v>
      </c>
      <c r="E9" s="179">
        <v>1050453</v>
      </c>
      <c r="F9" s="179">
        <v>1072754</v>
      </c>
      <c r="G9" s="179">
        <v>1092031</v>
      </c>
      <c r="H9" s="179">
        <v>1088024</v>
      </c>
      <c r="I9" s="179">
        <v>1057293</v>
      </c>
    </row>
    <row r="10" spans="2:10" ht="18.75" customHeight="1" x14ac:dyDescent="0.25">
      <c r="B10" s="183"/>
      <c r="C10" s="181"/>
      <c r="D10" s="181"/>
      <c r="E10" s="181"/>
      <c r="F10" s="181"/>
      <c r="G10" s="181"/>
      <c r="H10" s="181"/>
      <c r="I10" s="181"/>
    </row>
    <row r="11" spans="2:10" ht="18.75" customHeight="1" x14ac:dyDescent="0.25">
      <c r="B11" s="183"/>
      <c r="C11" s="181"/>
      <c r="D11" s="181"/>
      <c r="E11" s="181"/>
      <c r="F11" s="181"/>
      <c r="G11" s="181"/>
      <c r="H11" s="181"/>
      <c r="I11" s="181"/>
    </row>
    <row r="12" spans="2:10" ht="15" customHeight="1" x14ac:dyDescent="0.25">
      <c r="B12" s="244" t="s">
        <v>241</v>
      </c>
      <c r="C12" s="244"/>
      <c r="D12" s="244"/>
      <c r="E12" s="244"/>
      <c r="F12" s="244"/>
      <c r="G12" s="244"/>
      <c r="H12" s="244"/>
      <c r="I12" s="244"/>
    </row>
    <row r="13" spans="2:10" ht="23.25" customHeight="1" x14ac:dyDescent="0.25">
      <c r="F13" s="34"/>
    </row>
    <row r="14" spans="2:10" ht="23.25" customHeight="1" x14ac:dyDescent="0.25">
      <c r="F14" s="34"/>
    </row>
    <row r="15" spans="2:10" ht="23.25" customHeight="1" x14ac:dyDescent="0.25">
      <c r="F15" s="34"/>
    </row>
    <row r="16" spans="2:10" ht="23.25" customHeight="1" x14ac:dyDescent="0.25">
      <c r="F16" s="34"/>
    </row>
    <row r="17" spans="2:7" ht="23.25" customHeight="1" x14ac:dyDescent="0.25">
      <c r="F17" s="34"/>
    </row>
    <row r="18" spans="2:7" ht="23.25" customHeight="1" x14ac:dyDescent="0.25">
      <c r="F18" s="34"/>
    </row>
    <row r="19" spans="2:7" ht="23.25" customHeight="1" x14ac:dyDescent="0.25">
      <c r="F19" s="34"/>
    </row>
    <row r="20" spans="2:7" ht="23.25" customHeight="1" x14ac:dyDescent="0.25">
      <c r="F20" s="34"/>
    </row>
    <row r="21" spans="2:7" ht="23.25" customHeight="1" x14ac:dyDescent="0.25">
      <c r="F21" s="34"/>
    </row>
    <row r="22" spans="2:7" ht="23.25" customHeight="1" x14ac:dyDescent="0.25">
      <c r="F22" s="34"/>
    </row>
    <row r="23" spans="2:7" ht="23.25" customHeight="1" x14ac:dyDescent="0.25">
      <c r="F23" s="34"/>
    </row>
    <row r="24" spans="2:7" x14ac:dyDescent="0.25">
      <c r="B24" s="239" t="s">
        <v>234</v>
      </c>
      <c r="C24" s="239"/>
      <c r="D24" s="239"/>
      <c r="E24" s="239"/>
      <c r="F24" s="34"/>
    </row>
    <row r="25" spans="2:7" x14ac:dyDescent="0.25">
      <c r="B25" s="182" t="s">
        <v>343</v>
      </c>
      <c r="C25" s="239"/>
      <c r="D25" s="239"/>
      <c r="E25" s="239"/>
      <c r="F25" s="34"/>
    </row>
    <row r="26" spans="2:7" ht="15" customHeight="1" x14ac:dyDescent="0.25">
      <c r="B26" s="257" t="s">
        <v>344</v>
      </c>
      <c r="C26" s="257"/>
      <c r="D26" s="257"/>
      <c r="E26" s="257"/>
      <c r="F26" s="52"/>
      <c r="G26" s="52"/>
    </row>
    <row r="27" spans="2:7" x14ac:dyDescent="0.25">
      <c r="B27" s="175" t="s">
        <v>44</v>
      </c>
      <c r="C27" s="175"/>
      <c r="D27" s="175"/>
      <c r="E27" s="175"/>
    </row>
  </sheetData>
  <sheetProtection selectLockedCells="1" selectUnlockedCells="1"/>
  <mergeCells count="3">
    <mergeCell ref="B3:I3"/>
    <mergeCell ref="B12:I12"/>
    <mergeCell ref="B26:E26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I23"/>
  <sheetViews>
    <sheetView showGridLines="0" showZeros="0" zoomScaleNormal="100" zoomScaleSheetLayoutView="100" workbookViewId="0">
      <selection activeCell="H2" sqref="H2"/>
    </sheetView>
  </sheetViews>
  <sheetFormatPr baseColWidth="10" defaultColWidth="21" defaultRowHeight="15" x14ac:dyDescent="0.25"/>
  <cols>
    <col min="1" max="1" width="2.85546875" style="32" customWidth="1"/>
    <col min="2" max="2" width="19.7109375" style="32" customWidth="1"/>
    <col min="3" max="8" width="16.140625" style="32" customWidth="1"/>
    <col min="9" max="9" width="12.85546875" style="32" customWidth="1"/>
    <col min="10" max="248" width="11.42578125" style="32" customWidth="1"/>
    <col min="249" max="249" width="2.7109375" style="32" customWidth="1"/>
    <col min="250" max="250" width="5.5703125" style="32" customWidth="1"/>
    <col min="251" max="251" width="14.5703125" style="32" customWidth="1"/>
    <col min="252" max="252" width="11.85546875" style="32" customWidth="1"/>
    <col min="253" max="255" width="15.7109375" style="32" customWidth="1"/>
    <col min="256" max="16384" width="21" style="32"/>
  </cols>
  <sheetData>
    <row r="1" spans="2:9" ht="70.5" customHeight="1" x14ac:dyDescent="0.25"/>
    <row r="2" spans="2:9" x14ac:dyDescent="0.25">
      <c r="H2" s="33" t="s">
        <v>38</v>
      </c>
    </row>
    <row r="3" spans="2:9" ht="55.5" customHeight="1" x14ac:dyDescent="0.25">
      <c r="B3" s="243" t="s">
        <v>338</v>
      </c>
      <c r="C3" s="243"/>
      <c r="D3" s="243"/>
      <c r="E3" s="243"/>
      <c r="F3" s="243"/>
      <c r="G3" s="243"/>
      <c r="H3" s="184"/>
      <c r="I3" s="184"/>
    </row>
    <row r="5" spans="2:9" ht="22.5" customHeight="1" x14ac:dyDescent="0.25">
      <c r="B5" s="166" t="s">
        <v>242</v>
      </c>
      <c r="C5" s="71">
        <v>2009</v>
      </c>
      <c r="D5" s="71">
        <v>2010</v>
      </c>
      <c r="E5" s="71">
        <v>2011</v>
      </c>
      <c r="F5" s="71">
        <v>2012</v>
      </c>
      <c r="G5" s="71">
        <v>2013</v>
      </c>
    </row>
    <row r="6" spans="2:9" ht="18.75" customHeight="1" x14ac:dyDescent="0.25">
      <c r="B6" s="185" t="s">
        <v>79</v>
      </c>
      <c r="C6" s="186">
        <f>+'[3]Docentes-Alumnos'!D13</f>
        <v>153729</v>
      </c>
      <c r="D6" s="186">
        <f>+'[3]Docentes-Alumnos'!E13</f>
        <v>165939</v>
      </c>
      <c r="E6" s="186">
        <f>+'[3]Docentes-Alumnos'!F13</f>
        <v>169288</v>
      </c>
      <c r="F6" s="186">
        <f>+'[3]Docentes-Alumnos'!G13</f>
        <v>167243</v>
      </c>
      <c r="G6" s="186">
        <f>+'[3]Docentes-Alumnos'!H13</f>
        <v>162760</v>
      </c>
    </row>
    <row r="7" spans="2:9" ht="18.75" customHeight="1" x14ac:dyDescent="0.25">
      <c r="B7" s="185" t="s">
        <v>80</v>
      </c>
      <c r="C7" s="186">
        <f>+'[3]Docentes-Alumnos'!D14</f>
        <v>70175</v>
      </c>
      <c r="D7" s="186">
        <f>+'[3]Docentes-Alumnos'!E14</f>
        <v>70864</v>
      </c>
      <c r="E7" s="186">
        <f>+'[3]Docentes-Alumnos'!F14</f>
        <v>69596</v>
      </c>
      <c r="F7" s="186">
        <f>+'[3]Docentes-Alumnos'!G14</f>
        <v>66614</v>
      </c>
      <c r="G7" s="186">
        <f>+'[3]Docentes-Alumnos'!H14</f>
        <v>62962</v>
      </c>
    </row>
    <row r="8" spans="2:9" ht="20.100000000000001" customHeight="1" x14ac:dyDescent="0.25">
      <c r="C8" s="41"/>
      <c r="D8" s="41"/>
      <c r="E8" s="34"/>
    </row>
    <row r="9" spans="2:9" ht="15" customHeight="1" x14ac:dyDescent="0.25">
      <c r="B9" s="244" t="s">
        <v>339</v>
      </c>
      <c r="C9" s="244"/>
      <c r="D9" s="244"/>
      <c r="E9" s="244"/>
      <c r="F9" s="244"/>
      <c r="G9" s="244"/>
      <c r="H9" s="244"/>
      <c r="I9" s="244"/>
    </row>
    <row r="10" spans="2:9" ht="23.25" customHeight="1" x14ac:dyDescent="0.25">
      <c r="F10" s="34"/>
    </row>
    <row r="11" spans="2:9" ht="23.25" customHeight="1" x14ac:dyDescent="0.25">
      <c r="F11" s="34"/>
    </row>
    <row r="12" spans="2:9" ht="23.25" customHeight="1" x14ac:dyDescent="0.25">
      <c r="F12" s="34"/>
    </row>
    <row r="13" spans="2:9" ht="23.25" customHeight="1" x14ac:dyDescent="0.25">
      <c r="F13" s="34"/>
    </row>
    <row r="14" spans="2:9" ht="23.25" customHeight="1" x14ac:dyDescent="0.25">
      <c r="F14" s="34"/>
    </row>
    <row r="15" spans="2:9" ht="23.25" customHeight="1" x14ac:dyDescent="0.25">
      <c r="F15" s="34"/>
    </row>
    <row r="16" spans="2:9" ht="23.25" customHeight="1" x14ac:dyDescent="0.25">
      <c r="F16" s="34"/>
    </row>
    <row r="17" spans="2:7" ht="23.25" customHeight="1" x14ac:dyDescent="0.25">
      <c r="F17" s="34"/>
    </row>
    <row r="18" spans="2:7" ht="23.25" customHeight="1" x14ac:dyDescent="0.25">
      <c r="F18" s="34"/>
    </row>
    <row r="19" spans="2:7" ht="23.25" customHeight="1" x14ac:dyDescent="0.25">
      <c r="F19" s="34"/>
    </row>
    <row r="20" spans="2:7" s="43" customFormat="1" x14ac:dyDescent="0.25">
      <c r="F20" s="51"/>
      <c r="G20" s="51"/>
    </row>
    <row r="21" spans="2:7" ht="15" customHeight="1" x14ac:dyDescent="0.25">
      <c r="B21" s="256" t="s">
        <v>340</v>
      </c>
      <c r="C21" s="256"/>
      <c r="D21" s="256"/>
      <c r="E21" s="256"/>
      <c r="F21" s="52"/>
      <c r="G21" s="52"/>
    </row>
    <row r="22" spans="2:7" x14ac:dyDescent="0.25">
      <c r="B22" s="256" t="s">
        <v>341</v>
      </c>
      <c r="C22" s="256"/>
      <c r="D22" s="256"/>
      <c r="E22" s="256"/>
      <c r="F22" s="52"/>
      <c r="G22" s="52"/>
    </row>
    <row r="23" spans="2:7" x14ac:dyDescent="0.25">
      <c r="B23" s="44" t="s">
        <v>44</v>
      </c>
      <c r="C23" s="44"/>
      <c r="D23" s="44"/>
      <c r="E23" s="44"/>
    </row>
  </sheetData>
  <sheetProtection selectLockedCells="1" selectUnlockedCells="1"/>
  <mergeCells count="4">
    <mergeCell ref="B9:I9"/>
    <mergeCell ref="B21:E21"/>
    <mergeCell ref="B3:G3"/>
    <mergeCell ref="B22:E22"/>
  </mergeCells>
  <hyperlinks>
    <hyperlink ref="H2" location="Indice!A1" display="Índice"/>
  </hyperlinks>
  <printOptions horizontalCentered="1" verticalCentered="1"/>
  <pageMargins left="0.25" right="0.25" top="0.75" bottom="0.75" header="0.3" footer="0.3"/>
  <pageSetup paperSize="9" scale="95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J22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19.7109375" style="32" customWidth="1"/>
    <col min="3" max="9" width="14.85546875" style="32" customWidth="1"/>
    <col min="10" max="246" width="11.42578125" style="32" customWidth="1"/>
    <col min="247" max="247" width="2.7109375" style="32" customWidth="1"/>
    <col min="248" max="248" width="5.5703125" style="32" customWidth="1"/>
    <col min="249" max="249" width="14.5703125" style="32" customWidth="1"/>
    <col min="250" max="250" width="11.85546875" style="32" customWidth="1"/>
    <col min="251" max="253" width="15.7109375" style="32" customWidth="1"/>
    <col min="254" max="16384" width="21" style="32"/>
  </cols>
  <sheetData>
    <row r="1" spans="2:10" ht="70.5" customHeight="1" x14ac:dyDescent="0.25"/>
    <row r="2" spans="2:10" x14ac:dyDescent="0.25">
      <c r="J2" s="33" t="s">
        <v>38</v>
      </c>
    </row>
    <row r="3" spans="2:10" ht="39.75" customHeight="1" x14ac:dyDescent="0.25">
      <c r="B3" s="243" t="s">
        <v>307</v>
      </c>
      <c r="C3" s="243"/>
      <c r="D3" s="243"/>
      <c r="E3" s="243"/>
      <c r="F3" s="243"/>
      <c r="G3" s="243"/>
      <c r="H3" s="243"/>
      <c r="I3" s="243"/>
    </row>
    <row r="5" spans="2:10" ht="22.5" customHeight="1" x14ac:dyDescent="0.25">
      <c r="B5" s="70" t="s">
        <v>242</v>
      </c>
      <c r="C5" s="230">
        <v>2007</v>
      </c>
      <c r="D5" s="230">
        <v>2008</v>
      </c>
      <c r="E5" s="230">
        <v>2009</v>
      </c>
      <c r="F5" s="230">
        <v>2010</v>
      </c>
      <c r="G5" s="230">
        <v>2011</v>
      </c>
      <c r="H5" s="230">
        <v>2012</v>
      </c>
      <c r="I5" s="230">
        <v>2013</v>
      </c>
    </row>
    <row r="6" spans="2:10" ht="18.75" customHeight="1" x14ac:dyDescent="0.25">
      <c r="B6" s="231" t="s">
        <v>308</v>
      </c>
      <c r="C6" s="232">
        <v>0.92096790967011155</v>
      </c>
      <c r="D6" s="232">
        <v>0.92390076849691072</v>
      </c>
      <c r="E6" s="232">
        <v>0.9224974780538886</v>
      </c>
      <c r="F6" s="232">
        <v>0.91854033699568682</v>
      </c>
      <c r="G6" s="232">
        <v>0.91586892969215916</v>
      </c>
      <c r="H6" s="232">
        <v>0.92064765995172759</v>
      </c>
      <c r="I6" s="232">
        <v>0.93294639621532538</v>
      </c>
    </row>
    <row r="7" spans="2:10" ht="18.75" customHeight="1" x14ac:dyDescent="0.25"/>
    <row r="8" spans="2:10" ht="20.100000000000001" customHeight="1" x14ac:dyDescent="0.25">
      <c r="C8" s="41"/>
      <c r="D8" s="41"/>
      <c r="E8" s="34"/>
    </row>
    <row r="9" spans="2:10" ht="15" customHeight="1" x14ac:dyDescent="0.25">
      <c r="B9" s="244" t="s">
        <v>309</v>
      </c>
      <c r="C9" s="244"/>
      <c r="D9" s="244"/>
      <c r="E9" s="244"/>
      <c r="F9" s="244"/>
      <c r="G9" s="244"/>
      <c r="H9" s="244"/>
      <c r="I9" s="244"/>
    </row>
    <row r="10" spans="2:10" ht="23.25" customHeight="1" x14ac:dyDescent="0.25">
      <c r="F10" s="34"/>
    </row>
    <row r="11" spans="2:10" ht="23.25" customHeight="1" x14ac:dyDescent="0.25">
      <c r="F11" s="34"/>
    </row>
    <row r="12" spans="2:10" ht="23.25" customHeight="1" x14ac:dyDescent="0.25">
      <c r="F12" s="34"/>
    </row>
    <row r="13" spans="2:10" ht="23.25" customHeight="1" x14ac:dyDescent="0.25">
      <c r="F13" s="34"/>
    </row>
    <row r="14" spans="2:10" ht="23.25" customHeight="1" x14ac:dyDescent="0.25">
      <c r="F14" s="34"/>
    </row>
    <row r="15" spans="2:10" ht="23.25" customHeight="1" x14ac:dyDescent="0.25">
      <c r="F15" s="34"/>
    </row>
    <row r="16" spans="2:10" ht="23.25" customHeight="1" x14ac:dyDescent="0.25">
      <c r="F16" s="34"/>
    </row>
    <row r="17" spans="2:7" ht="23.25" customHeight="1" x14ac:dyDescent="0.25">
      <c r="F17" s="34"/>
    </row>
    <row r="18" spans="2:7" ht="23.25" customHeight="1" x14ac:dyDescent="0.25">
      <c r="F18" s="34"/>
    </row>
    <row r="19" spans="2:7" ht="23.25" customHeight="1" x14ac:dyDescent="0.25">
      <c r="F19" s="34"/>
    </row>
    <row r="20" spans="2:7" s="43" customFormat="1" x14ac:dyDescent="0.25">
      <c r="F20" s="51"/>
      <c r="G20" s="51"/>
    </row>
    <row r="21" spans="2:7" ht="15" customHeight="1" x14ac:dyDescent="0.25">
      <c r="B21" s="233" t="s">
        <v>310</v>
      </c>
      <c r="C21" s="233"/>
      <c r="D21" s="233"/>
      <c r="E21" s="233"/>
      <c r="F21" s="52"/>
      <c r="G21" s="52"/>
    </row>
    <row r="22" spans="2:7" x14ac:dyDescent="0.25">
      <c r="B22" s="44" t="s">
        <v>44</v>
      </c>
      <c r="C22" s="44"/>
      <c r="D22" s="44"/>
      <c r="E22" s="44"/>
      <c r="F22" s="52"/>
      <c r="G22" s="52"/>
    </row>
  </sheetData>
  <sheetProtection selectLockedCells="1" selectUnlockedCells="1"/>
  <mergeCells count="2">
    <mergeCell ref="B3:I3"/>
    <mergeCell ref="B9:I9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25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19.7109375" style="32" customWidth="1"/>
    <col min="3" max="9" width="14.85546875" style="32" customWidth="1"/>
    <col min="10" max="246" width="11.42578125" style="32" customWidth="1"/>
    <col min="247" max="247" width="2.7109375" style="32" customWidth="1"/>
    <col min="248" max="248" width="5.5703125" style="32" customWidth="1"/>
    <col min="249" max="249" width="14.5703125" style="32" customWidth="1"/>
    <col min="250" max="250" width="11.85546875" style="32" customWidth="1"/>
    <col min="251" max="253" width="15.7109375" style="32" customWidth="1"/>
    <col min="254" max="16384" width="21" style="32"/>
  </cols>
  <sheetData>
    <row r="1" spans="2:11" ht="70.5" customHeight="1" x14ac:dyDescent="0.25"/>
    <row r="2" spans="2:11" x14ac:dyDescent="0.25">
      <c r="J2" s="33" t="s">
        <v>38</v>
      </c>
    </row>
    <row r="3" spans="2:11" ht="39.75" customHeight="1" x14ac:dyDescent="0.25">
      <c r="B3" s="243" t="s">
        <v>311</v>
      </c>
      <c r="C3" s="243"/>
      <c r="D3" s="243"/>
      <c r="E3" s="243"/>
      <c r="F3" s="243"/>
      <c r="G3" s="243"/>
      <c r="H3" s="243"/>
      <c r="I3" s="243"/>
    </row>
    <row r="5" spans="2:11" ht="22.5" customHeight="1" x14ac:dyDescent="0.25">
      <c r="B5" s="70" t="s">
        <v>312</v>
      </c>
      <c r="C5" s="230">
        <v>2007</v>
      </c>
      <c r="D5" s="230">
        <v>2008</v>
      </c>
      <c r="E5" s="230">
        <v>2009</v>
      </c>
      <c r="F5" s="230">
        <v>2010</v>
      </c>
      <c r="G5" s="230">
        <v>2011</v>
      </c>
      <c r="H5" s="230">
        <v>2012</v>
      </c>
      <c r="I5" s="230">
        <v>2013</v>
      </c>
    </row>
    <row r="6" spans="2:11" ht="18.75" customHeight="1" x14ac:dyDescent="0.25">
      <c r="B6" s="234" t="s">
        <v>313</v>
      </c>
      <c r="C6" s="240">
        <v>9.3000000000000007</v>
      </c>
      <c r="D6" s="240">
        <v>9.3000000000000007</v>
      </c>
      <c r="E6" s="240">
        <v>9.4</v>
      </c>
      <c r="F6" s="240">
        <v>9.5</v>
      </c>
      <c r="G6" s="240">
        <v>9.5</v>
      </c>
      <c r="H6" s="240">
        <v>9.6999999999999993</v>
      </c>
      <c r="I6" s="240">
        <v>9.9</v>
      </c>
    </row>
    <row r="7" spans="2:11" ht="18.75" customHeight="1" x14ac:dyDescent="0.25">
      <c r="B7" s="234" t="s">
        <v>314</v>
      </c>
      <c r="C7" s="240">
        <v>8.9</v>
      </c>
      <c r="D7" s="240">
        <v>9</v>
      </c>
      <c r="E7" s="240">
        <v>9</v>
      </c>
      <c r="F7" s="240">
        <v>9.1</v>
      </c>
      <c r="G7" s="240">
        <v>9.1999999999999993</v>
      </c>
      <c r="H7" s="240">
        <v>9.4</v>
      </c>
      <c r="I7" s="240">
        <v>9.6</v>
      </c>
    </row>
    <row r="8" spans="2:11" ht="18.75" customHeight="1" x14ac:dyDescent="0.25">
      <c r="B8" s="235" t="s">
        <v>39</v>
      </c>
      <c r="C8" s="241">
        <v>9.1</v>
      </c>
      <c r="D8" s="241">
        <v>9.1</v>
      </c>
      <c r="E8" s="241">
        <v>9.1999999999999993</v>
      </c>
      <c r="F8" s="241">
        <v>9.3000000000000007</v>
      </c>
      <c r="G8" s="241">
        <v>9.4</v>
      </c>
      <c r="H8" s="241">
        <v>9.5</v>
      </c>
      <c r="I8" s="241">
        <v>9.6999999999999993</v>
      </c>
    </row>
    <row r="9" spans="2:11" x14ac:dyDescent="0.25"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spans="2:11" x14ac:dyDescent="0.25">
      <c r="B10" s="236"/>
      <c r="C10" s="236"/>
      <c r="D10" s="236"/>
      <c r="E10" s="236"/>
      <c r="F10" s="236"/>
      <c r="G10" s="236"/>
      <c r="H10" s="236"/>
      <c r="I10" s="236"/>
      <c r="J10" s="236"/>
      <c r="K10" s="236"/>
    </row>
    <row r="11" spans="2:11" x14ac:dyDescent="0.25">
      <c r="B11" s="236"/>
      <c r="C11" s="236"/>
      <c r="D11" s="236"/>
      <c r="E11" s="236"/>
      <c r="F11" s="236"/>
      <c r="G11" s="236"/>
      <c r="H11" s="236"/>
      <c r="I11" s="236"/>
      <c r="J11" s="236"/>
      <c r="K11" s="236"/>
    </row>
    <row r="12" spans="2:11" ht="15" customHeight="1" x14ac:dyDescent="0.25">
      <c r="B12" s="244" t="s">
        <v>315</v>
      </c>
      <c r="C12" s="244"/>
      <c r="D12" s="244"/>
      <c r="E12" s="244"/>
      <c r="F12" s="244"/>
      <c r="G12" s="244"/>
      <c r="H12" s="244"/>
      <c r="I12" s="244"/>
    </row>
    <row r="13" spans="2:11" ht="23.25" customHeight="1" x14ac:dyDescent="0.25">
      <c r="F13" s="34"/>
    </row>
    <row r="14" spans="2:11" ht="23.25" customHeight="1" x14ac:dyDescent="0.25">
      <c r="F14" s="34"/>
    </row>
    <row r="15" spans="2:11" ht="23.25" customHeight="1" x14ac:dyDescent="0.25">
      <c r="F15" s="34"/>
    </row>
    <row r="16" spans="2:11" ht="23.25" customHeight="1" x14ac:dyDescent="0.25">
      <c r="F16" s="34"/>
    </row>
    <row r="17" spans="2:7" ht="23.25" customHeight="1" x14ac:dyDescent="0.25">
      <c r="F17" s="34"/>
    </row>
    <row r="18" spans="2:7" ht="23.25" customHeight="1" x14ac:dyDescent="0.25">
      <c r="F18" s="34"/>
    </row>
    <row r="19" spans="2:7" ht="23.25" customHeight="1" x14ac:dyDescent="0.25">
      <c r="F19" s="34"/>
    </row>
    <row r="20" spans="2:7" ht="23.25" customHeight="1" x14ac:dyDescent="0.25">
      <c r="F20" s="34"/>
    </row>
    <row r="21" spans="2:7" ht="23.25" customHeight="1" x14ac:dyDescent="0.25">
      <c r="F21" s="34"/>
    </row>
    <row r="22" spans="2:7" ht="23.25" customHeight="1" x14ac:dyDescent="0.25">
      <c r="F22" s="34"/>
    </row>
    <row r="23" spans="2:7" s="43" customFormat="1" x14ac:dyDescent="0.25">
      <c r="F23" s="51"/>
      <c r="G23" s="51"/>
    </row>
    <row r="24" spans="2:7" ht="15" customHeight="1" x14ac:dyDescent="0.25">
      <c r="B24" s="233" t="s">
        <v>316</v>
      </c>
      <c r="C24" s="233"/>
      <c r="D24" s="233"/>
      <c r="E24" s="233"/>
      <c r="F24" s="52"/>
      <c r="G24" s="52"/>
    </row>
    <row r="25" spans="2:7" x14ac:dyDescent="0.25">
      <c r="B25" s="44" t="s">
        <v>44</v>
      </c>
      <c r="C25" s="44"/>
      <c r="D25" s="44"/>
      <c r="E25" s="44"/>
      <c r="F25" s="52"/>
      <c r="G25" s="52"/>
    </row>
  </sheetData>
  <sheetProtection selectLockedCells="1" selectUnlockedCells="1"/>
  <mergeCells count="2">
    <mergeCell ref="B3:I3"/>
    <mergeCell ref="B12:I12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24"/>
  <sheetViews>
    <sheetView showGridLines="0" showZeros="0" zoomScaleNormal="100" zoomScaleSheetLayoutView="100" workbookViewId="0">
      <selection activeCell="J2" sqref="J2"/>
    </sheetView>
  </sheetViews>
  <sheetFormatPr baseColWidth="10" defaultColWidth="21" defaultRowHeight="15" x14ac:dyDescent="0.25"/>
  <cols>
    <col min="1" max="1" width="2.85546875" style="32" customWidth="1"/>
    <col min="2" max="2" width="19.7109375" style="32" customWidth="1"/>
    <col min="3" max="9" width="14.85546875" style="32" customWidth="1"/>
    <col min="10" max="246" width="11.42578125" style="32" customWidth="1"/>
    <col min="247" max="247" width="2.7109375" style="32" customWidth="1"/>
    <col min="248" max="248" width="5.5703125" style="32" customWidth="1"/>
    <col min="249" max="249" width="14.5703125" style="32" customWidth="1"/>
    <col min="250" max="250" width="11.85546875" style="32" customWidth="1"/>
    <col min="251" max="253" width="15.7109375" style="32" customWidth="1"/>
    <col min="254" max="16384" width="21" style="32"/>
  </cols>
  <sheetData>
    <row r="1" spans="2:11" ht="70.5" customHeight="1" x14ac:dyDescent="0.25"/>
    <row r="2" spans="2:11" x14ac:dyDescent="0.25">
      <c r="J2" s="33" t="s">
        <v>38</v>
      </c>
    </row>
    <row r="3" spans="2:11" ht="39.75" customHeight="1" x14ac:dyDescent="0.25">
      <c r="B3" s="243" t="s">
        <v>317</v>
      </c>
      <c r="C3" s="243"/>
      <c r="D3" s="243"/>
      <c r="E3" s="243"/>
      <c r="F3" s="243"/>
      <c r="G3" s="243"/>
      <c r="H3" s="243"/>
      <c r="I3" s="243"/>
    </row>
    <row r="5" spans="2:11" ht="22.5" customHeight="1" x14ac:dyDescent="0.25">
      <c r="B5" s="70"/>
      <c r="C5" s="230">
        <v>2007</v>
      </c>
      <c r="D5" s="230">
        <v>2008</v>
      </c>
      <c r="E5" s="230">
        <v>2009</v>
      </c>
      <c r="F5" s="230">
        <v>2010</v>
      </c>
      <c r="G5" s="230">
        <v>2011</v>
      </c>
      <c r="H5" s="230">
        <v>2012</v>
      </c>
      <c r="I5" s="230">
        <v>2013</v>
      </c>
    </row>
    <row r="6" spans="2:11" ht="18.75" customHeight="1" x14ac:dyDescent="0.25">
      <c r="B6" s="235" t="s">
        <v>318</v>
      </c>
      <c r="C6" s="237">
        <v>13.6</v>
      </c>
      <c r="D6" s="237">
        <v>13.8</v>
      </c>
      <c r="E6" s="237">
        <v>14</v>
      </c>
      <c r="F6" s="237">
        <v>14.3</v>
      </c>
      <c r="G6" s="237">
        <v>14.5</v>
      </c>
      <c r="H6" s="237">
        <v>14.5</v>
      </c>
      <c r="I6" s="237">
        <v>14.5</v>
      </c>
    </row>
    <row r="7" spans="2:11" x14ac:dyDescent="0.25">
      <c r="B7" s="236"/>
      <c r="C7" s="236"/>
      <c r="D7" s="236"/>
      <c r="E7" s="236"/>
      <c r="F7" s="236"/>
      <c r="G7" s="236"/>
      <c r="H7" s="236"/>
      <c r="I7" s="236"/>
      <c r="J7" s="236"/>
      <c r="K7" s="236"/>
    </row>
    <row r="8" spans="2:11" x14ac:dyDescent="0.25">
      <c r="B8" s="236"/>
      <c r="C8" s="236"/>
      <c r="D8" s="236"/>
      <c r="E8" s="236"/>
      <c r="F8" s="236"/>
      <c r="G8" s="236"/>
      <c r="H8" s="236"/>
      <c r="I8" s="236"/>
      <c r="J8" s="236"/>
      <c r="K8" s="236"/>
    </row>
    <row r="9" spans="2:11" x14ac:dyDescent="0.25"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spans="2:11" ht="15" customHeight="1" x14ac:dyDescent="0.25">
      <c r="B10" s="244" t="s">
        <v>319</v>
      </c>
      <c r="C10" s="244"/>
      <c r="D10" s="244"/>
      <c r="E10" s="244"/>
      <c r="F10" s="244"/>
      <c r="G10" s="244"/>
      <c r="H10" s="244"/>
      <c r="I10" s="244"/>
    </row>
    <row r="11" spans="2:11" ht="23.25" customHeight="1" x14ac:dyDescent="0.25">
      <c r="F11" s="34"/>
    </row>
    <row r="12" spans="2:11" ht="23.25" customHeight="1" x14ac:dyDescent="0.25">
      <c r="F12" s="34"/>
    </row>
    <row r="13" spans="2:11" ht="23.25" customHeight="1" x14ac:dyDescent="0.25">
      <c r="F13" s="34"/>
    </row>
    <row r="14" spans="2:11" ht="23.25" customHeight="1" x14ac:dyDescent="0.25">
      <c r="F14" s="34"/>
    </row>
    <row r="15" spans="2:11" ht="23.25" customHeight="1" x14ac:dyDescent="0.25">
      <c r="F15" s="34"/>
    </row>
    <row r="16" spans="2:11" ht="23.25" customHeight="1" x14ac:dyDescent="0.25">
      <c r="F16" s="34"/>
    </row>
    <row r="17" spans="2:8" ht="23.25" customHeight="1" x14ac:dyDescent="0.25">
      <c r="F17" s="34"/>
    </row>
    <row r="18" spans="2:8" ht="23.25" customHeight="1" x14ac:dyDescent="0.25">
      <c r="F18" s="34"/>
    </row>
    <row r="19" spans="2:8" ht="23.25" customHeight="1" x14ac:dyDescent="0.25">
      <c r="F19" s="34"/>
    </row>
    <row r="20" spans="2:8" ht="23.25" customHeight="1" x14ac:dyDescent="0.25">
      <c r="F20" s="34"/>
    </row>
    <row r="21" spans="2:8" ht="23.25" customHeight="1" x14ac:dyDescent="0.25">
      <c r="F21" s="34"/>
    </row>
    <row r="22" spans="2:8" s="43" customFormat="1" x14ac:dyDescent="0.25">
      <c r="B22" s="233" t="s">
        <v>342</v>
      </c>
      <c r="C22" s="233"/>
      <c r="D22" s="233"/>
      <c r="E22" s="233"/>
      <c r="F22" s="233"/>
      <c r="G22" s="233"/>
      <c r="H22" s="233"/>
    </row>
    <row r="23" spans="2:8" ht="15" customHeight="1" x14ac:dyDescent="0.25">
      <c r="B23" s="233" t="s">
        <v>316</v>
      </c>
      <c r="C23" s="233"/>
      <c r="D23" s="233"/>
      <c r="E23" s="233"/>
      <c r="F23" s="52"/>
      <c r="G23" s="52"/>
    </row>
    <row r="24" spans="2:8" x14ac:dyDescent="0.25">
      <c r="B24" s="44" t="s">
        <v>44</v>
      </c>
      <c r="C24" s="44"/>
      <c r="D24" s="44"/>
      <c r="E24" s="44"/>
      <c r="F24" s="52"/>
      <c r="G24" s="52"/>
    </row>
  </sheetData>
  <sheetProtection selectLockedCells="1" selectUnlockedCells="1"/>
  <mergeCells count="2">
    <mergeCell ref="B3:I3"/>
    <mergeCell ref="B10:I10"/>
  </mergeCells>
  <hyperlinks>
    <hyperlink ref="J2" location="Indice!A1" display="Índice"/>
  </hyperlinks>
  <printOptions horizontalCentered="1" verticalCentered="1"/>
  <pageMargins left="0.25" right="0.25" top="0.75" bottom="0.75" header="0.3" footer="0.3"/>
  <pageSetup paperSize="9" scale="93" orientation="portrait" horizontalDpi="4294967293" verticalDpi="300" r:id="rId1"/>
  <headerFooter alignWithMargins="0"/>
  <colBreaks count="1" manualBreakCount="1">
    <brk id="5" max="104857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4"/>
  <sheetViews>
    <sheetView showGridLines="0" zoomScale="86" zoomScaleNormal="86" workbookViewId="0">
      <selection activeCell="J6" sqref="J6"/>
    </sheetView>
  </sheetViews>
  <sheetFormatPr baseColWidth="10" defaultRowHeight="15" x14ac:dyDescent="0.25"/>
  <cols>
    <col min="1" max="1" width="11.42578125" style="188"/>
    <col min="2" max="4" width="11.42578125" style="188" hidden="1" customWidth="1"/>
    <col min="5" max="5" width="36.42578125" style="188" customWidth="1"/>
    <col min="6" max="6" width="49" style="188" customWidth="1"/>
    <col min="7" max="7" width="22.85546875" style="188" customWidth="1"/>
    <col min="8" max="8" width="14.28515625" style="188" customWidth="1"/>
    <col min="9" max="9" width="48.7109375" style="188" customWidth="1"/>
    <col min="10" max="16384" width="11.42578125" style="188"/>
  </cols>
  <sheetData>
    <row r="6" spans="5:10" ht="26.25" customHeight="1" x14ac:dyDescent="0.35">
      <c r="E6" s="260" t="s">
        <v>258</v>
      </c>
      <c r="F6" s="260"/>
      <c r="G6" s="260"/>
      <c r="H6" s="260"/>
      <c r="I6" s="260"/>
      <c r="J6" s="218" t="s">
        <v>38</v>
      </c>
    </row>
    <row r="7" spans="5:10" ht="24" customHeight="1" thickBot="1" x14ac:dyDescent="0.3"/>
    <row r="8" spans="5:10" ht="41.25" customHeight="1" thickBot="1" x14ac:dyDescent="0.3">
      <c r="E8" s="189" t="s">
        <v>259</v>
      </c>
      <c r="F8" s="190" t="s">
        <v>260</v>
      </c>
      <c r="G8" s="191" t="s">
        <v>261</v>
      </c>
      <c r="H8" s="192" t="s">
        <v>262</v>
      </c>
      <c r="I8" s="189" t="s">
        <v>263</v>
      </c>
    </row>
    <row r="9" spans="5:10" ht="41.25" customHeight="1" thickBot="1" x14ac:dyDescent="0.3">
      <c r="E9" s="229" t="s">
        <v>306</v>
      </c>
      <c r="F9" s="193" t="s">
        <v>264</v>
      </c>
      <c r="G9" s="194"/>
      <c r="H9" s="195"/>
      <c r="I9" s="196"/>
    </row>
    <row r="10" spans="5:10" ht="15.75" thickTop="1" x14ac:dyDescent="0.25">
      <c r="E10" s="261" t="s">
        <v>102</v>
      </c>
      <c r="F10" s="197" t="s">
        <v>265</v>
      </c>
      <c r="G10" s="263" t="s">
        <v>266</v>
      </c>
      <c r="H10" s="198" t="s">
        <v>267</v>
      </c>
      <c r="I10" s="199" t="s">
        <v>268</v>
      </c>
    </row>
    <row r="11" spans="5:10" ht="20.25" customHeight="1" thickBot="1" x14ac:dyDescent="0.3">
      <c r="E11" s="261"/>
      <c r="F11" s="265" t="s">
        <v>269</v>
      </c>
      <c r="G11" s="264"/>
      <c r="H11" s="200">
        <v>4</v>
      </c>
      <c r="I11" s="201" t="s">
        <v>270</v>
      </c>
    </row>
    <row r="12" spans="5:10" ht="17.25" customHeight="1" thickTop="1" thickBot="1" x14ac:dyDescent="0.3">
      <c r="E12" s="262"/>
      <c r="F12" s="266"/>
      <c r="G12" s="223" t="s">
        <v>271</v>
      </c>
      <c r="H12" s="198">
        <v>5</v>
      </c>
      <c r="I12" s="199" t="s">
        <v>272</v>
      </c>
    </row>
    <row r="13" spans="5:10" ht="21" customHeight="1" thickTop="1" x14ac:dyDescent="0.25">
      <c r="E13" s="267" t="s">
        <v>103</v>
      </c>
      <c r="F13" s="202" t="s">
        <v>273</v>
      </c>
      <c r="G13" s="224" t="s">
        <v>274</v>
      </c>
      <c r="H13" s="203" t="s">
        <v>275</v>
      </c>
      <c r="I13" s="204" t="s">
        <v>276</v>
      </c>
    </row>
    <row r="14" spans="5:10" ht="25.5" customHeight="1" thickBot="1" x14ac:dyDescent="0.3">
      <c r="E14" s="268"/>
      <c r="F14" s="205" t="s">
        <v>277</v>
      </c>
      <c r="G14" s="224" t="s">
        <v>278</v>
      </c>
      <c r="H14" s="206" t="s">
        <v>279</v>
      </c>
      <c r="I14" s="204" t="s">
        <v>280</v>
      </c>
    </row>
    <row r="15" spans="5:10" ht="21" customHeight="1" thickTop="1" thickBot="1" x14ac:dyDescent="0.3">
      <c r="E15" s="258" t="s">
        <v>104</v>
      </c>
      <c r="F15" s="207" t="s">
        <v>281</v>
      </c>
      <c r="G15" s="225"/>
      <c r="H15" s="208" t="s">
        <v>282</v>
      </c>
      <c r="I15" s="209" t="s">
        <v>283</v>
      </c>
    </row>
    <row r="16" spans="5:10" ht="23.25" customHeight="1" thickTop="1" thickBot="1" x14ac:dyDescent="0.3">
      <c r="E16" s="259"/>
      <c r="F16" s="210" t="s">
        <v>284</v>
      </c>
      <c r="G16" s="225" t="s">
        <v>285</v>
      </c>
      <c r="H16" s="208" t="s">
        <v>286</v>
      </c>
      <c r="I16" s="209" t="s">
        <v>287</v>
      </c>
    </row>
    <row r="17" spans="5:10" ht="20.25" customHeight="1" thickTop="1" x14ac:dyDescent="0.25">
      <c r="E17" s="271" t="s">
        <v>105</v>
      </c>
      <c r="F17" s="219" t="s">
        <v>288</v>
      </c>
      <c r="G17" s="226"/>
      <c r="H17" s="220" t="s">
        <v>289</v>
      </c>
      <c r="I17" s="221" t="s">
        <v>290</v>
      </c>
    </row>
    <row r="18" spans="5:10" ht="21" customHeight="1" thickBot="1" x14ac:dyDescent="0.3">
      <c r="E18" s="271"/>
      <c r="F18" s="222" t="s">
        <v>291</v>
      </c>
      <c r="G18" s="226" t="s">
        <v>271</v>
      </c>
      <c r="H18" s="220" t="s">
        <v>292</v>
      </c>
      <c r="I18" s="221"/>
    </row>
    <row r="19" spans="5:10" ht="29.25" customHeight="1" thickTop="1" x14ac:dyDescent="0.25">
      <c r="E19" s="272" t="s">
        <v>106</v>
      </c>
      <c r="F19" s="211" t="s">
        <v>293</v>
      </c>
      <c r="G19" s="227" t="s">
        <v>294</v>
      </c>
      <c r="H19" s="274" t="s">
        <v>292</v>
      </c>
      <c r="I19" s="212" t="s">
        <v>295</v>
      </c>
    </row>
    <row r="20" spans="5:10" ht="23.25" customHeight="1" thickBot="1" x14ac:dyDescent="0.3">
      <c r="E20" s="273"/>
      <c r="F20" s="213" t="s">
        <v>296</v>
      </c>
      <c r="G20" s="228"/>
      <c r="H20" s="275"/>
      <c r="I20" s="212" t="s">
        <v>297</v>
      </c>
    </row>
    <row r="21" spans="5:10" ht="29.25" customHeight="1" thickTop="1" x14ac:dyDescent="0.25">
      <c r="E21" s="276" t="s">
        <v>95</v>
      </c>
      <c r="F21" s="214" t="s">
        <v>298</v>
      </c>
      <c r="G21" s="278" t="s">
        <v>299</v>
      </c>
      <c r="H21" s="280" t="s">
        <v>300</v>
      </c>
      <c r="I21" s="269" t="s">
        <v>301</v>
      </c>
    </row>
    <row r="22" spans="5:10" ht="24" customHeight="1" thickBot="1" x14ac:dyDescent="0.3">
      <c r="E22" s="277"/>
      <c r="F22" s="215" t="s">
        <v>302</v>
      </c>
      <c r="G22" s="279"/>
      <c r="H22" s="281"/>
      <c r="I22" s="270"/>
      <c r="J22" s="188" t="s">
        <v>303</v>
      </c>
    </row>
    <row r="23" spans="5:10" x14ac:dyDescent="0.25">
      <c r="E23" s="216"/>
    </row>
    <row r="24" spans="5:10" x14ac:dyDescent="0.25">
      <c r="E24" s="217" t="s">
        <v>304</v>
      </c>
    </row>
  </sheetData>
  <mergeCells count="13">
    <mergeCell ref="I21:I22"/>
    <mergeCell ref="E17:E18"/>
    <mergeCell ref="E19:E20"/>
    <mergeCell ref="H19:H20"/>
    <mergeCell ref="E21:E22"/>
    <mergeCell ref="G21:G22"/>
    <mergeCell ref="H21:H22"/>
    <mergeCell ref="E15:E16"/>
    <mergeCell ref="E6:I6"/>
    <mergeCell ref="E10:E12"/>
    <mergeCell ref="G10:G11"/>
    <mergeCell ref="F11:F12"/>
    <mergeCell ref="E13:E14"/>
  </mergeCells>
  <hyperlinks>
    <hyperlink ref="J6" location="Indice!A1" display="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Titulo</vt:lpstr>
      <vt:lpstr>Indice</vt:lpstr>
      <vt:lpstr>1PROD-PIB</vt:lpstr>
      <vt:lpstr>2PROD-CARACT</vt:lpstr>
      <vt:lpstr>3PROD-CONEX</vt:lpstr>
      <vt:lpstr>4PROD-MyNM</vt:lpstr>
      <vt:lpstr>5CI-PIB</vt:lpstr>
      <vt:lpstr>6CI-CARACT</vt:lpstr>
      <vt:lpstr>7CI-CONEX</vt:lpstr>
      <vt:lpstr>8CI-MyNM</vt:lpstr>
      <vt:lpstr>9VAB-PIB</vt:lpstr>
      <vt:lpstr>10VAB-CARACT</vt:lpstr>
      <vt:lpstr>11VAB-CONEX</vt:lpstr>
      <vt:lpstr>12VAB-MyNM</vt:lpstr>
      <vt:lpstr>13GCF-PIB</vt:lpstr>
      <vt:lpstr>14GCFHE-GCFHT</vt:lpstr>
      <vt:lpstr>15GCFGGE-GCFGGT</vt:lpstr>
      <vt:lpstr>16CFEHE-CFEHT</vt:lpstr>
      <vt:lpstr>17CFEGGE-CFEGGT</vt:lpstr>
      <vt:lpstr>18CFEHE-GCFHE</vt:lpstr>
      <vt:lpstr>19GT-TipoG</vt:lpstr>
      <vt:lpstr>20G PUB PIB</vt:lpstr>
      <vt:lpstr>21G PRIV PIB</vt:lpstr>
      <vt:lpstr>22GT POR ALUM</vt:lpstr>
      <vt:lpstr>23G PUB POR ALUM</vt:lpstr>
      <vt:lpstr>24G PRIV POR ALUM</vt:lpstr>
      <vt:lpstr>25G PUB POR ALUM-PIB</vt:lpstr>
      <vt:lpstr>26G PRIV POR ALUM-PIB</vt:lpstr>
      <vt:lpstr>27 TOTAL ALUM</vt:lpstr>
      <vt:lpstr>28 ALUM-PÚB</vt:lpstr>
      <vt:lpstr>29 ALUM-PRIV</vt:lpstr>
      <vt:lpstr>30 DOCEN-PÚB-PRIV</vt:lpstr>
      <vt:lpstr>31 ALFABETISMO</vt:lpstr>
      <vt:lpstr>32 ESCOLARIDADSEX</vt:lpstr>
      <vt:lpstr>33 ESPERANZVIDA</vt:lpstr>
      <vt:lpstr>matriz </vt:lpstr>
      <vt:lpstr>'10VAB-CARACT'!Área_de_impresión</vt:lpstr>
      <vt:lpstr>'11VAB-CONEX'!Área_de_impresión</vt:lpstr>
      <vt:lpstr>'12VAB-MyNM'!Área_de_impresión</vt:lpstr>
      <vt:lpstr>'13GCF-PIB'!Área_de_impresión</vt:lpstr>
      <vt:lpstr>'14GCFHE-GCFHT'!Área_de_impresión</vt:lpstr>
      <vt:lpstr>'15GCFGGE-GCFGGT'!Área_de_impresión</vt:lpstr>
      <vt:lpstr>'16CFEHE-CFEHT'!Área_de_impresión</vt:lpstr>
      <vt:lpstr>'17CFEGGE-CFEGGT'!Área_de_impresión</vt:lpstr>
      <vt:lpstr>'18CFEHE-GCFHE'!Área_de_impresión</vt:lpstr>
      <vt:lpstr>'19GT-TipoG'!Área_de_impresión</vt:lpstr>
      <vt:lpstr>'1PROD-PIB'!Área_de_impresión</vt:lpstr>
      <vt:lpstr>'20G PUB PIB'!Área_de_impresión</vt:lpstr>
      <vt:lpstr>'21G PRIV PIB'!Área_de_impresión</vt:lpstr>
      <vt:lpstr>'22GT POR ALUM'!Área_de_impresión</vt:lpstr>
      <vt:lpstr>'23G PUB POR ALUM'!Área_de_impresión</vt:lpstr>
      <vt:lpstr>'24G PRIV POR ALUM'!Área_de_impresión</vt:lpstr>
      <vt:lpstr>'25G PUB POR ALUM-PIB'!Área_de_impresión</vt:lpstr>
      <vt:lpstr>'26G PRIV POR ALUM-PIB'!Área_de_impresión</vt:lpstr>
      <vt:lpstr>'27 TOTAL ALUM'!Área_de_impresión</vt:lpstr>
      <vt:lpstr>'28 ALUM-PÚB'!Área_de_impresión</vt:lpstr>
      <vt:lpstr>'29 ALUM-PRIV'!Área_de_impresión</vt:lpstr>
      <vt:lpstr>'2PROD-CARACT'!Área_de_impresión</vt:lpstr>
      <vt:lpstr>'30 DOCEN-PÚB-PRIV'!Área_de_impresión</vt:lpstr>
      <vt:lpstr>'31 ALFABETISMO'!Área_de_impresión</vt:lpstr>
      <vt:lpstr>'32 ESCOLARIDADSEX'!Área_de_impresión</vt:lpstr>
      <vt:lpstr>'33 ESPERANZVIDA'!Área_de_impresión</vt:lpstr>
      <vt:lpstr>'3PROD-CONEX'!Área_de_impresión</vt:lpstr>
      <vt:lpstr>'4PROD-MyNM'!Área_de_impresión</vt:lpstr>
      <vt:lpstr>'5CI-PIB'!Área_de_impresión</vt:lpstr>
      <vt:lpstr>'6CI-CARACT'!Área_de_impresión</vt:lpstr>
      <vt:lpstr>'7CI-CONEX'!Área_de_impresión</vt:lpstr>
      <vt:lpstr>'8CI-MyNM'!Área_de_impresión</vt:lpstr>
      <vt:lpstr>'9VAB-PIB'!Área_de_impresión</vt:lpstr>
      <vt:lpstr>Indice!Área_de_impresión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jrojas</dc:creator>
  <cp:lastModifiedBy>INEC Maria Dolores Robalino</cp:lastModifiedBy>
  <cp:lastPrinted>2016-12-14T21:29:20Z</cp:lastPrinted>
  <dcterms:created xsi:type="dcterms:W3CDTF">2016-05-16T13:44:14Z</dcterms:created>
  <dcterms:modified xsi:type="dcterms:W3CDTF">2017-09-15T18:07:52Z</dcterms:modified>
</cp:coreProperties>
</file>