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7.xml" ContentType="application/vnd.openxmlformats-officedocument.drawing+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drawings/drawing9.xml" ContentType="application/vnd.openxmlformats-officedocument.drawing+xml"/>
  <Override PartName="/xl/charts/chart36.xml" ContentType="application/vnd.openxmlformats-officedocument.drawingml.chart+xml"/>
  <Override PartName="/xl/drawings/drawing10.xml" ContentType="application/vnd.openxmlformats-officedocument.drawing+xml"/>
  <Override PartName="/xl/charts/chart37.xml" ContentType="application/vnd.openxmlformats-officedocument.drawingml.chart+xml"/>
  <Override PartName="/xl/drawings/drawing11.xml" ContentType="application/vnd.openxmlformats-officedocument.drawing+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style1.xml" ContentType="application/vnd.ms-office.chartstyle+xml"/>
  <Override PartName="/xl/charts/colors1.xml" ContentType="application/vnd.ms-office.chartcolorstyle+xml"/>
  <Override PartName="/xl/charts/chart47.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CGTPE\DECON\AS\CS_MPE_2025\CSE_2022_24\6_Anali\6.3_Interp_result\6.3.4_Explicar_resultad\4_Tabulados\"/>
    </mc:Choice>
  </mc:AlternateContent>
  <bookViews>
    <workbookView xWindow="-105" yWindow="-105" windowWidth="23250" windowHeight="12450" tabRatio="867"/>
  </bookViews>
  <sheets>
    <sheet name="Índice" sheetId="14" r:id="rId1"/>
    <sheet name="1.1_Total_Alumnos" sheetId="1" r:id="rId2"/>
    <sheet name="1.2_Alumnos_público" sheetId="2" r:id="rId3"/>
    <sheet name="1.3_Alumnos_privado" sheetId="3" r:id="rId4"/>
    <sheet name="1.4_Alumnos_provincia" sheetId="11" r:id="rId5"/>
    <sheet name="1.5_Total_Docentes" sheetId="4" r:id="rId6"/>
    <sheet name="1.6_Docentes_prov" sheetId="12" r:id="rId7"/>
    <sheet name="1.7_Tasas_promoc" sheetId="15" r:id="rId8"/>
    <sheet name="1.8_Años_promed_escol" sheetId="17" r:id="rId9"/>
    <sheet name="1.9_Tasa_matricul" sheetId="18" r:id="rId10"/>
    <sheet name="1.10_Num_Instituc" sheetId="19" r:id="rId11"/>
  </sheets>
  <definedNames>
    <definedName name="_xlnm.Print_Area" localSheetId="1">'1.1_Total_Alumnos'!$B$1:$H$45</definedName>
    <definedName name="_xlnm.Print_Area" localSheetId="10">'1.10_Num_Instituc'!$B$1:$H$71</definedName>
    <definedName name="_xlnm.Print_Area" localSheetId="2">'1.2_Alumnos_público'!$B$1:$M$47</definedName>
    <definedName name="_xlnm.Print_Area" localSheetId="3">'1.3_Alumnos_privado'!$B$1:$H$52</definedName>
    <definedName name="_xlnm.Print_Area" localSheetId="4">'1.4_Alumnos_provincia'!$B$1:$H$74</definedName>
    <definedName name="_xlnm.Print_Area" localSheetId="5">'1.5_Total_Docentes'!$B$1:$H$44</definedName>
    <definedName name="_xlnm.Print_Area" localSheetId="6">'1.6_Docentes_prov'!$B$1:$H$73</definedName>
    <definedName name="_xlnm.Print_Area" localSheetId="7">'1.7_Tasas_promoc'!$B$1:$H$82</definedName>
    <definedName name="_xlnm.Print_Area" localSheetId="8">'1.8_Años_promed_escol'!$B$1:$J$36</definedName>
    <definedName name="_xlnm.Print_Area" localSheetId="9">'1.9_Tasa_matricul'!$C$1:$K$33</definedName>
  </definedNames>
  <calcPr calcId="152511"/>
</workbook>
</file>

<file path=xl/calcChain.xml><?xml version="1.0" encoding="utf-8"?>
<calcChain xmlns="http://schemas.openxmlformats.org/spreadsheetml/2006/main">
  <c r="T27" i="2" l="1"/>
  <c r="T26" i="2"/>
  <c r="T25" i="2"/>
  <c r="D53" i="19" l="1"/>
  <c r="E53" i="19"/>
  <c r="F53" i="19"/>
  <c r="G53" i="19"/>
  <c r="H53" i="19"/>
  <c r="I53" i="19"/>
  <c r="J53" i="19"/>
  <c r="K53" i="19"/>
  <c r="L53" i="19"/>
  <c r="M53" i="19"/>
  <c r="N53" i="19"/>
  <c r="O53" i="19"/>
  <c r="P53" i="19"/>
  <c r="Q53" i="19"/>
  <c r="R53" i="19"/>
  <c r="D54" i="19"/>
  <c r="E54" i="19"/>
  <c r="F54" i="19"/>
  <c r="G54" i="19"/>
  <c r="H54" i="19"/>
  <c r="I54" i="19"/>
  <c r="J54" i="19"/>
  <c r="K54" i="19"/>
  <c r="L54" i="19"/>
  <c r="M54" i="19"/>
  <c r="N54" i="19"/>
  <c r="O54" i="19"/>
  <c r="P54" i="19"/>
  <c r="P56" i="19" s="1"/>
  <c r="P58" i="19" s="1"/>
  <c r="Q54" i="19"/>
  <c r="R54" i="19"/>
  <c r="D55" i="19"/>
  <c r="E55" i="19"/>
  <c r="F55" i="19"/>
  <c r="G55" i="19"/>
  <c r="H55" i="19"/>
  <c r="I55" i="19"/>
  <c r="J55" i="19"/>
  <c r="K55" i="19"/>
  <c r="L55" i="19"/>
  <c r="M55" i="19"/>
  <c r="N55" i="19"/>
  <c r="O55" i="19"/>
  <c r="P55" i="19"/>
  <c r="Q55" i="19"/>
  <c r="R55" i="19"/>
  <c r="E37" i="18"/>
  <c r="F37" i="18"/>
  <c r="G37" i="18"/>
  <c r="H37" i="18"/>
  <c r="I37" i="18"/>
  <c r="J37" i="18"/>
  <c r="K37" i="18"/>
  <c r="L37" i="18"/>
  <c r="M37" i="18"/>
  <c r="N37" i="18"/>
  <c r="O37" i="18"/>
  <c r="P37" i="18"/>
  <c r="Q37" i="18"/>
  <c r="R37" i="18"/>
  <c r="E38" i="18"/>
  <c r="F38" i="18"/>
  <c r="G38" i="18"/>
  <c r="H38" i="18"/>
  <c r="I38" i="18"/>
  <c r="J38" i="18"/>
  <c r="K38" i="18"/>
  <c r="L38" i="18"/>
  <c r="M38" i="18"/>
  <c r="N38" i="18"/>
  <c r="O38" i="18"/>
  <c r="P38" i="18"/>
  <c r="Q38" i="18"/>
  <c r="R38" i="18"/>
  <c r="D16" i="4"/>
  <c r="E16" i="4"/>
  <c r="F16" i="4"/>
  <c r="G16" i="4"/>
  <c r="H16" i="4"/>
  <c r="I16" i="4"/>
  <c r="J16" i="4"/>
  <c r="K16" i="4"/>
  <c r="L16" i="4"/>
  <c r="M16" i="4"/>
  <c r="N16" i="4"/>
  <c r="O16" i="4"/>
  <c r="P16" i="4"/>
  <c r="Q16" i="4"/>
  <c r="R16" i="4"/>
  <c r="D17" i="4"/>
  <c r="E17" i="4"/>
  <c r="F17" i="4"/>
  <c r="G17" i="4"/>
  <c r="H17" i="4"/>
  <c r="I17" i="4"/>
  <c r="J17" i="4"/>
  <c r="K17" i="4"/>
  <c r="L17" i="4"/>
  <c r="M17" i="4"/>
  <c r="N17" i="4"/>
  <c r="O17" i="4"/>
  <c r="P17" i="4"/>
  <c r="Q17" i="4"/>
  <c r="R17" i="4"/>
  <c r="D18" i="4"/>
  <c r="E18" i="4"/>
  <c r="F18" i="4"/>
  <c r="G18" i="4"/>
  <c r="H18" i="4"/>
  <c r="I18" i="4"/>
  <c r="J18" i="4"/>
  <c r="K18" i="4"/>
  <c r="L18" i="4"/>
  <c r="M18" i="4"/>
  <c r="N18" i="4"/>
  <c r="O18" i="4"/>
  <c r="P18" i="4"/>
  <c r="Q18" i="4"/>
  <c r="R18" i="4"/>
  <c r="D21" i="3"/>
  <c r="E21" i="3"/>
  <c r="F21" i="3"/>
  <c r="G21" i="3"/>
  <c r="H21" i="3"/>
  <c r="I21" i="3"/>
  <c r="J21" i="3"/>
  <c r="K21" i="3"/>
  <c r="L21" i="3"/>
  <c r="M21" i="3"/>
  <c r="N21" i="3"/>
  <c r="O21" i="3"/>
  <c r="P21" i="3"/>
  <c r="Q21" i="3"/>
  <c r="R21" i="3"/>
  <c r="S21" i="3"/>
  <c r="T21" i="3"/>
  <c r="D22" i="3"/>
  <c r="E22" i="3"/>
  <c r="F22" i="3"/>
  <c r="G22" i="3"/>
  <c r="H22" i="3"/>
  <c r="I22" i="3"/>
  <c r="J22" i="3"/>
  <c r="K22" i="3"/>
  <c r="L22" i="3"/>
  <c r="M22" i="3"/>
  <c r="N22" i="3"/>
  <c r="O22" i="3"/>
  <c r="P22" i="3"/>
  <c r="Q22" i="3"/>
  <c r="R22" i="3"/>
  <c r="S22" i="3"/>
  <c r="T22" i="3"/>
  <c r="D23" i="3"/>
  <c r="E23" i="3"/>
  <c r="F23" i="3"/>
  <c r="G23" i="3"/>
  <c r="H23" i="3"/>
  <c r="I23" i="3"/>
  <c r="J23" i="3"/>
  <c r="K23" i="3"/>
  <c r="L23" i="3"/>
  <c r="M23" i="3"/>
  <c r="N23" i="3"/>
  <c r="O23" i="3"/>
  <c r="P23" i="3"/>
  <c r="Q23" i="3"/>
  <c r="R23" i="3"/>
  <c r="S23" i="3"/>
  <c r="T23" i="3"/>
  <c r="D24" i="3"/>
  <c r="E24" i="3"/>
  <c r="F24" i="3"/>
  <c r="G24" i="3"/>
  <c r="H24" i="3"/>
  <c r="I24" i="3"/>
  <c r="J24" i="3"/>
  <c r="K24" i="3"/>
  <c r="L24" i="3"/>
  <c r="M24" i="3"/>
  <c r="N24" i="3"/>
  <c r="O24" i="3"/>
  <c r="P24" i="3"/>
  <c r="Q24" i="3"/>
  <c r="R24" i="3"/>
  <c r="S24" i="3"/>
  <c r="T24" i="3"/>
  <c r="D25" i="3"/>
  <c r="E25" i="3"/>
  <c r="F25" i="3"/>
  <c r="G25" i="3"/>
  <c r="H25" i="3"/>
  <c r="I25" i="3"/>
  <c r="J25" i="3"/>
  <c r="K25" i="3"/>
  <c r="L25" i="3"/>
  <c r="M25" i="3"/>
  <c r="N25" i="3"/>
  <c r="O25" i="3"/>
  <c r="P25" i="3"/>
  <c r="Q25" i="3"/>
  <c r="R25" i="3"/>
  <c r="S25" i="3"/>
  <c r="T25" i="3"/>
  <c r="D24" i="2"/>
  <c r="E24" i="2"/>
  <c r="F24" i="2"/>
  <c r="G24" i="2"/>
  <c r="H24" i="2"/>
  <c r="I24" i="2"/>
  <c r="J24" i="2"/>
  <c r="K24" i="2"/>
  <c r="L24" i="2"/>
  <c r="M24" i="2"/>
  <c r="N24" i="2"/>
  <c r="O24" i="2"/>
  <c r="P24" i="2"/>
  <c r="Q24" i="2"/>
  <c r="R24" i="2"/>
  <c r="S24" i="2"/>
  <c r="T24" i="2"/>
  <c r="D25" i="2"/>
  <c r="E25" i="2"/>
  <c r="F25" i="2"/>
  <c r="G25" i="2"/>
  <c r="H25" i="2"/>
  <c r="I25" i="2"/>
  <c r="J25" i="2"/>
  <c r="K25" i="2"/>
  <c r="L25" i="2"/>
  <c r="M25" i="2"/>
  <c r="N25" i="2"/>
  <c r="O25" i="2"/>
  <c r="P25" i="2"/>
  <c r="Q25" i="2"/>
  <c r="R25" i="2"/>
  <c r="S25" i="2"/>
  <c r="D26" i="2"/>
  <c r="E26" i="2"/>
  <c r="F26" i="2"/>
  <c r="G26" i="2"/>
  <c r="H26" i="2"/>
  <c r="I26" i="2"/>
  <c r="J26" i="2"/>
  <c r="K26" i="2"/>
  <c r="L26" i="2"/>
  <c r="M26" i="2"/>
  <c r="N26" i="2"/>
  <c r="O26" i="2"/>
  <c r="P26" i="2"/>
  <c r="Q26" i="2"/>
  <c r="R26" i="2"/>
  <c r="S26" i="2"/>
  <c r="D27" i="2"/>
  <c r="E27" i="2"/>
  <c r="F27" i="2"/>
  <c r="G27" i="2"/>
  <c r="H27" i="2"/>
  <c r="I27" i="2"/>
  <c r="J27" i="2"/>
  <c r="K27" i="2"/>
  <c r="L27" i="2"/>
  <c r="M27" i="2"/>
  <c r="N27" i="2"/>
  <c r="O27" i="2"/>
  <c r="P27" i="2"/>
  <c r="Q27" i="2"/>
  <c r="R27" i="2"/>
  <c r="S27" i="2"/>
  <c r="D28" i="2"/>
  <c r="E28" i="2"/>
  <c r="F28" i="2"/>
  <c r="G28" i="2"/>
  <c r="H28" i="2"/>
  <c r="I28" i="2"/>
  <c r="J28" i="2"/>
  <c r="K28" i="2"/>
  <c r="L28" i="2"/>
  <c r="M28" i="2"/>
  <c r="N28" i="2"/>
  <c r="O28" i="2"/>
  <c r="P28" i="2"/>
  <c r="Q28" i="2"/>
  <c r="R28" i="2"/>
  <c r="S28" i="2"/>
  <c r="T28" i="2"/>
  <c r="D19" i="1"/>
  <c r="E19" i="1"/>
  <c r="F19" i="1"/>
  <c r="G19" i="1"/>
  <c r="H19" i="1"/>
  <c r="I19" i="1"/>
  <c r="J19" i="1"/>
  <c r="K19" i="1"/>
  <c r="L19" i="1"/>
  <c r="M19" i="1"/>
  <c r="N19" i="1"/>
  <c r="O19" i="1"/>
  <c r="P19" i="1"/>
  <c r="Q19" i="1"/>
  <c r="R19" i="1"/>
  <c r="S19" i="1"/>
  <c r="D20" i="1"/>
  <c r="E20" i="1"/>
  <c r="F20" i="1"/>
  <c r="G20" i="1"/>
  <c r="H20" i="1"/>
  <c r="I20" i="1"/>
  <c r="J20" i="1"/>
  <c r="K20" i="1"/>
  <c r="L20" i="1"/>
  <c r="M20" i="1"/>
  <c r="N20" i="1"/>
  <c r="O20" i="1"/>
  <c r="P20" i="1"/>
  <c r="Q20" i="1"/>
  <c r="R20" i="1"/>
  <c r="S20" i="1"/>
  <c r="R56" i="19" l="1"/>
  <c r="R58" i="19" s="1"/>
  <c r="H19" i="4"/>
  <c r="G19" i="4"/>
  <c r="J19" i="4"/>
  <c r="I19" i="4"/>
  <c r="J29" i="2"/>
  <c r="H29" i="2"/>
  <c r="T29" i="2"/>
  <c r="S29" i="2"/>
  <c r="R29" i="2"/>
  <c r="G56" i="19"/>
  <c r="G58" i="19" s="1"/>
  <c r="F56" i="19"/>
  <c r="F58" i="19" s="1"/>
  <c r="H56" i="19"/>
  <c r="H58" i="19" s="1"/>
  <c r="Q56" i="19"/>
  <c r="Q58" i="19" s="1"/>
  <c r="E56" i="19"/>
  <c r="E58" i="19" s="1"/>
  <c r="D56" i="19"/>
  <c r="D58" i="19" s="1"/>
  <c r="I56" i="19"/>
  <c r="I59" i="19" s="1"/>
  <c r="I29" i="2"/>
  <c r="G29" i="2"/>
  <c r="F29" i="2"/>
  <c r="E29" i="2"/>
  <c r="D29" i="2"/>
  <c r="O29" i="2"/>
  <c r="N29" i="2"/>
  <c r="P29" i="2"/>
  <c r="M29" i="2"/>
  <c r="L29" i="2"/>
  <c r="Q29" i="2"/>
  <c r="K29" i="2"/>
  <c r="R19" i="4"/>
  <c r="Q19" i="4"/>
  <c r="E19" i="4"/>
  <c r="J56" i="19"/>
  <c r="J59" i="19" s="1"/>
  <c r="M56" i="19"/>
  <c r="M58" i="19" s="1"/>
  <c r="N56" i="19"/>
  <c r="N59" i="19" s="1"/>
  <c r="P19" i="4"/>
  <c r="D19" i="4"/>
  <c r="L56" i="19"/>
  <c r="L59" i="19" s="1"/>
  <c r="K56" i="19"/>
  <c r="K58" i="19" s="1"/>
  <c r="F19" i="4"/>
  <c r="O56" i="19"/>
  <c r="O59" i="19" s="1"/>
  <c r="R59" i="19"/>
  <c r="R60" i="19" s="1"/>
  <c r="Q59" i="19"/>
  <c r="Q60" i="19" s="1"/>
  <c r="P59" i="19"/>
  <c r="P60" i="19" s="1"/>
  <c r="M19" i="4"/>
  <c r="L19" i="4"/>
  <c r="O19" i="4"/>
  <c r="N19" i="4"/>
  <c r="K19" i="4"/>
  <c r="F26" i="3"/>
  <c r="R26" i="3"/>
  <c r="K26" i="3"/>
  <c r="Q26" i="3"/>
  <c r="E26" i="3"/>
  <c r="I26" i="3"/>
  <c r="S26" i="3"/>
  <c r="J26" i="3"/>
  <c r="T26" i="3"/>
  <c r="H26" i="3"/>
  <c r="G26" i="3"/>
  <c r="P26" i="3"/>
  <c r="D26" i="3"/>
  <c r="N26" i="3"/>
  <c r="O26" i="3"/>
  <c r="M26" i="3"/>
  <c r="L26" i="3"/>
  <c r="N21" i="1"/>
  <c r="M21" i="1"/>
  <c r="L21" i="1"/>
  <c r="K21" i="1"/>
  <c r="O21" i="1"/>
  <c r="J21" i="1"/>
  <c r="I21" i="1"/>
  <c r="H21" i="1"/>
  <c r="S21" i="1"/>
  <c r="G21" i="1"/>
  <c r="R21" i="1"/>
  <c r="F21" i="1"/>
  <c r="Q21" i="1"/>
  <c r="E21" i="1"/>
  <c r="P21" i="1"/>
  <c r="D21" i="1"/>
  <c r="C53" i="19"/>
  <c r="C54" i="19"/>
  <c r="D38" i="18"/>
  <c r="D37" i="18"/>
  <c r="E39" i="12"/>
  <c r="E40" i="12"/>
  <c r="E41" i="12"/>
  <c r="E42" i="12"/>
  <c r="E43" i="12"/>
  <c r="E44" i="12"/>
  <c r="E45" i="12"/>
  <c r="E46" i="12"/>
  <c r="E47" i="12"/>
  <c r="E48" i="12"/>
  <c r="E49" i="12"/>
  <c r="E50" i="12"/>
  <c r="E51" i="12"/>
  <c r="E52" i="12"/>
  <c r="E53" i="12"/>
  <c r="E54" i="12"/>
  <c r="E55" i="12"/>
  <c r="E56" i="12"/>
  <c r="E57" i="12"/>
  <c r="E58" i="12"/>
  <c r="E59" i="12"/>
  <c r="E60" i="12"/>
  <c r="E61" i="12"/>
  <c r="E62" i="12"/>
  <c r="E38" i="12"/>
  <c r="F38" i="12"/>
  <c r="D40" i="12"/>
  <c r="D41" i="12"/>
  <c r="D42" i="12"/>
  <c r="D43" i="12"/>
  <c r="D44" i="12"/>
  <c r="D45" i="12"/>
  <c r="D46" i="12"/>
  <c r="D47" i="12"/>
  <c r="D48" i="12"/>
  <c r="D49" i="12"/>
  <c r="D50" i="12"/>
  <c r="D51" i="12"/>
  <c r="D52" i="12"/>
  <c r="D53" i="12"/>
  <c r="D54" i="12"/>
  <c r="D55" i="12"/>
  <c r="D56" i="12"/>
  <c r="D57" i="12"/>
  <c r="D58" i="12"/>
  <c r="D59" i="12"/>
  <c r="D60" i="12"/>
  <c r="D61" i="12"/>
  <c r="D62" i="12"/>
  <c r="D39" i="12"/>
  <c r="E40" i="11"/>
  <c r="E41" i="11"/>
  <c r="E42" i="11"/>
  <c r="E43" i="11"/>
  <c r="E44" i="11"/>
  <c r="E45" i="11"/>
  <c r="E46" i="11"/>
  <c r="E47" i="11"/>
  <c r="E48" i="11"/>
  <c r="E49" i="11"/>
  <c r="E50" i="11"/>
  <c r="E51" i="11"/>
  <c r="E52" i="11"/>
  <c r="E53" i="11"/>
  <c r="E54" i="11"/>
  <c r="E55" i="11"/>
  <c r="E56" i="11"/>
  <c r="E57" i="11"/>
  <c r="E58" i="11"/>
  <c r="E59" i="11"/>
  <c r="E60" i="11"/>
  <c r="E61" i="11"/>
  <c r="E62" i="11"/>
  <c r="E63" i="11"/>
  <c r="C16" i="4"/>
  <c r="D41" i="11"/>
  <c r="D42" i="11"/>
  <c r="D43" i="11"/>
  <c r="D44" i="11"/>
  <c r="D45" i="11"/>
  <c r="D46" i="11"/>
  <c r="D47" i="11"/>
  <c r="D48" i="11"/>
  <c r="D49" i="11"/>
  <c r="D50" i="11"/>
  <c r="D51" i="11"/>
  <c r="D52" i="11"/>
  <c r="D53" i="11"/>
  <c r="D54" i="11"/>
  <c r="D55" i="11"/>
  <c r="D56" i="11"/>
  <c r="D57" i="11"/>
  <c r="D58" i="11"/>
  <c r="D59" i="11"/>
  <c r="D60" i="11"/>
  <c r="D61" i="11"/>
  <c r="D62" i="11"/>
  <c r="D63" i="11"/>
  <c r="D40" i="11"/>
  <c r="F39" i="11"/>
  <c r="E39" i="11"/>
  <c r="F59" i="19" l="1"/>
  <c r="F60" i="19" s="1"/>
  <c r="G59" i="19"/>
  <c r="G60" i="19"/>
  <c r="H59" i="19"/>
  <c r="K59" i="19"/>
  <c r="K60" i="19" s="1"/>
  <c r="L58" i="19"/>
  <c r="L60" i="19" s="1"/>
  <c r="E59" i="19"/>
  <c r="E60" i="19" s="1"/>
  <c r="M59" i="19"/>
  <c r="M60" i="19" s="1"/>
  <c r="D59" i="19"/>
  <c r="D60" i="19" s="1"/>
  <c r="I58" i="19"/>
  <c r="I60" i="19" s="1"/>
  <c r="J58" i="19"/>
  <c r="J60" i="19" s="1"/>
  <c r="N58" i="19"/>
  <c r="N60" i="19" s="1"/>
  <c r="O58" i="19"/>
  <c r="O60" i="19" s="1"/>
  <c r="H60" i="19"/>
  <c r="E64" i="11"/>
  <c r="E65" i="11" s="1"/>
  <c r="E63" i="12"/>
  <c r="F62" i="12" s="1"/>
  <c r="F44" i="12" l="1"/>
  <c r="F39" i="12"/>
  <c r="E64" i="12"/>
  <c r="F60" i="12"/>
  <c r="F59" i="12"/>
  <c r="F54" i="12"/>
  <c r="F51" i="12"/>
  <c r="F50" i="12"/>
  <c r="F41" i="12"/>
  <c r="F42" i="12"/>
  <c r="F57" i="12"/>
  <c r="F49" i="12"/>
  <c r="F56" i="12"/>
  <c r="F53" i="12"/>
  <c r="F55" i="12"/>
  <c r="F45" i="12"/>
  <c r="F47" i="12"/>
  <c r="F52" i="12"/>
  <c r="F43" i="12"/>
  <c r="F48" i="12"/>
  <c r="F46" i="12"/>
  <c r="F61" i="12"/>
  <c r="F58" i="12"/>
  <c r="F40" i="12"/>
  <c r="C55" i="19" l="1"/>
  <c r="C25" i="3" l="1"/>
  <c r="C24" i="3"/>
  <c r="C23" i="3"/>
  <c r="C22" i="3"/>
  <c r="C28" i="2" l="1"/>
  <c r="C27" i="2"/>
  <c r="C26" i="2"/>
  <c r="C25" i="2"/>
  <c r="B59" i="19" l="1"/>
  <c r="B58" i="19"/>
  <c r="C38" i="18"/>
  <c r="B19" i="4"/>
  <c r="B18" i="4"/>
  <c r="B17" i="4"/>
  <c r="L65" i="11"/>
  <c r="B26" i="3"/>
  <c r="B25" i="3"/>
  <c r="B24" i="3"/>
  <c r="B23" i="3"/>
  <c r="B22" i="3"/>
  <c r="C21" i="3"/>
  <c r="B29" i="2"/>
  <c r="B28" i="2"/>
  <c r="B27" i="2"/>
  <c r="B26" i="2"/>
  <c r="C29" i="2"/>
  <c r="B25" i="2"/>
  <c r="C24" i="2"/>
  <c r="B21" i="1"/>
  <c r="B20" i="1"/>
  <c r="B19" i="1"/>
  <c r="C56" i="19" l="1"/>
  <c r="C18" i="4"/>
  <c r="C58" i="19" l="1"/>
  <c r="C59" i="19"/>
  <c r="F41" i="11"/>
  <c r="F42" i="11"/>
  <c r="F43" i="11"/>
  <c r="F44" i="11"/>
  <c r="F40" i="11"/>
  <c r="F50" i="11"/>
  <c r="F46" i="11"/>
  <c r="F57" i="11"/>
  <c r="F62" i="11"/>
  <c r="F45" i="11"/>
  <c r="F51" i="11"/>
  <c r="F48" i="11"/>
  <c r="F52" i="11"/>
  <c r="F49" i="11"/>
  <c r="F53" i="11"/>
  <c r="F54" i="11"/>
  <c r="F61" i="11"/>
  <c r="F58" i="11"/>
  <c r="F59" i="11"/>
  <c r="F60" i="11"/>
  <c r="F47" i="11"/>
  <c r="F63" i="11"/>
  <c r="F56" i="11"/>
  <c r="F55" i="11"/>
  <c r="C17" i="4"/>
  <c r="C19" i="4" s="1"/>
  <c r="C26" i="3"/>
  <c r="C19" i="1"/>
  <c r="C60" i="19" l="1"/>
  <c r="F64" i="11"/>
  <c r="C20" i="1"/>
  <c r="C21" i="1" s="1"/>
  <c r="T19" i="1" l="1"/>
  <c r="T20" i="1" l="1"/>
  <c r="T21" i="1" s="1"/>
</calcChain>
</file>

<file path=xl/sharedStrings.xml><?xml version="1.0" encoding="utf-8"?>
<sst xmlns="http://schemas.openxmlformats.org/spreadsheetml/2006/main" count="256" uniqueCount="170">
  <si>
    <t>CUADRO N° 1.5</t>
  </si>
  <si>
    <t>Descripción</t>
  </si>
  <si>
    <t>2009</t>
  </si>
  <si>
    <t>2010</t>
  </si>
  <si>
    <t>2011</t>
  </si>
  <si>
    <t>2012</t>
  </si>
  <si>
    <t>2013</t>
  </si>
  <si>
    <t>2014</t>
  </si>
  <si>
    <t>2015</t>
  </si>
  <si>
    <t>2016</t>
  </si>
  <si>
    <t>2017</t>
  </si>
  <si>
    <t>CUADRO N° 1.1</t>
  </si>
  <si>
    <t>Primaria</t>
  </si>
  <si>
    <t xml:space="preserve">Secundaria </t>
  </si>
  <si>
    <t>CUADRO N° 1.2</t>
  </si>
  <si>
    <t>CUADRO N° 1.3</t>
  </si>
  <si>
    <t>CUADRO N° 1.4</t>
  </si>
  <si>
    <t>CUADRO N° 1.6</t>
  </si>
  <si>
    <t>Total</t>
  </si>
  <si>
    <t>Provincia</t>
  </si>
  <si>
    <t>Superior**</t>
  </si>
  <si>
    <t>Primera infancia*</t>
  </si>
  <si>
    <t>2008*</t>
  </si>
  <si>
    <t>2007*</t>
  </si>
  <si>
    <t>Cuadro N°</t>
  </si>
  <si>
    <t>Contenido</t>
  </si>
  <si>
    <t>1.1</t>
  </si>
  <si>
    <t>1.2</t>
  </si>
  <si>
    <t>1.3</t>
  </si>
  <si>
    <t>1.4</t>
  </si>
  <si>
    <t>1.5</t>
  </si>
  <si>
    <t>1.6</t>
  </si>
  <si>
    <t>Azuay</t>
  </si>
  <si>
    <t>Bolívar</t>
  </si>
  <si>
    <t>Cañar</t>
  </si>
  <si>
    <t>Carchi</t>
  </si>
  <si>
    <t>Chimborazo</t>
  </si>
  <si>
    <t>Cotopaxi</t>
  </si>
  <si>
    <t>Esmeraldas</t>
  </si>
  <si>
    <t>Galápagos</t>
  </si>
  <si>
    <t>Guayas</t>
  </si>
  <si>
    <t>Imbabura</t>
  </si>
  <si>
    <t>Loja</t>
  </si>
  <si>
    <t>Manabí</t>
  </si>
  <si>
    <t>Morona Santiago</t>
  </si>
  <si>
    <t>Napo</t>
  </si>
  <si>
    <t>Orellana</t>
  </si>
  <si>
    <t>Pastaza</t>
  </si>
  <si>
    <t>Pichincha</t>
  </si>
  <si>
    <t>Santa Elena</t>
  </si>
  <si>
    <t>Sucumbíos</t>
  </si>
  <si>
    <t>Tungurahua</t>
  </si>
  <si>
    <t>Zamora Chinchipe</t>
  </si>
  <si>
    <t>Santo Domingo de los Tsáchilas</t>
  </si>
  <si>
    <t>El Oro</t>
  </si>
  <si>
    <t>Los Ríos</t>
  </si>
  <si>
    <t>Índice</t>
  </si>
  <si>
    <t>Sector Público</t>
  </si>
  <si>
    <t>Sector Privado</t>
  </si>
  <si>
    <t>CUADRO N° 1.7</t>
  </si>
  <si>
    <t>Tasa de promoción</t>
  </si>
  <si>
    <t>Tasa de no promoción</t>
  </si>
  <si>
    <t>Tasa de abandono</t>
  </si>
  <si>
    <t xml:space="preserve">Nacional </t>
  </si>
  <si>
    <t xml:space="preserve">Urbana </t>
  </si>
  <si>
    <t xml:space="preserve">Rural </t>
  </si>
  <si>
    <t>CUADRO N° 1.8</t>
  </si>
  <si>
    <t>CUADRO N° 1.9</t>
  </si>
  <si>
    <t>Tasa Bruta de Matrícula Inicial</t>
  </si>
  <si>
    <t>Subnivel</t>
  </si>
  <si>
    <t>Inicial</t>
  </si>
  <si>
    <t>Preparatoria</t>
  </si>
  <si>
    <t>Educación Elemental</t>
  </si>
  <si>
    <t>Educación Media</t>
  </si>
  <si>
    <t>Educación Superior</t>
  </si>
  <si>
    <t>Bachillerato</t>
  </si>
  <si>
    <t>CUADRO N° 1.10</t>
  </si>
  <si>
    <t>Fiscal</t>
  </si>
  <si>
    <t>Fiscomisional</t>
  </si>
  <si>
    <t>Municipal</t>
  </si>
  <si>
    <t>Particular</t>
  </si>
  <si>
    <t>Total Nacional</t>
  </si>
  <si>
    <t>1.7</t>
  </si>
  <si>
    <t>1.8</t>
  </si>
  <si>
    <t>1.9</t>
  </si>
  <si>
    <t>1.10</t>
  </si>
  <si>
    <t>Tasa Bruta de Matrícula Grupo 3 años</t>
  </si>
  <si>
    <t>Tasa Bruta de Matrícula Grupo 4 años</t>
  </si>
  <si>
    <t>Tasa Bruta de Matrícula Preparatoria</t>
  </si>
  <si>
    <t>Tasa Bruta de Matrícula 1er año Básica</t>
  </si>
  <si>
    <t>Tasa Bruta de Matrícula Educación Elemental</t>
  </si>
  <si>
    <t>Tasa Bruta de Matrícula 2do año Básica</t>
  </si>
  <si>
    <t>Tasa Bruta de Matrícula 3er año Básica</t>
  </si>
  <si>
    <t>Tasa Bruta de Matrícula 4to año Básica</t>
  </si>
  <si>
    <t>Tasa Bruta de Matrícula Educación Media</t>
  </si>
  <si>
    <t>Tasa Bruta de Matrícula 5to año Básica</t>
  </si>
  <si>
    <t>Tasa Bruta de Matrícula 6to año Básica</t>
  </si>
  <si>
    <t>Tasa Bruta de Matrícula 7mo año Básica</t>
  </si>
  <si>
    <t>Tasa Bruta de Matrícula Educación Superior</t>
  </si>
  <si>
    <t>Tasa Bruta de Matrícula 8vo año Básica</t>
  </si>
  <si>
    <t>Tasa Bruta de Matrícula 9no año Básica</t>
  </si>
  <si>
    <t>Tasa Bruta de Matrícula 10mo año Básica</t>
  </si>
  <si>
    <t>Tasa Bruta de Matrícula Bachillerato</t>
  </si>
  <si>
    <t>Tasa Bruta de Matrícula 1er Año Bachillerato</t>
  </si>
  <si>
    <t>Tasa Bruta de Matrícula 2do Año Bachillerato</t>
  </si>
  <si>
    <t>Tasa Bruta de Matrícula 3er Año Bachillerato</t>
  </si>
  <si>
    <t xml:space="preserve"> </t>
  </si>
  <si>
    <t>Siguiente</t>
  </si>
  <si>
    <t>Anterior</t>
  </si>
  <si>
    <r>
      <rPr>
        <b/>
        <sz val="9"/>
        <color rgb="FF505A64"/>
        <rFont val="Century Gothic"/>
        <family val="2"/>
      </rPr>
      <t>Nota:</t>
    </r>
    <r>
      <rPr>
        <sz val="9"/>
        <color rgb="FF505A64"/>
        <rFont val="Century Gothic"/>
        <family val="2"/>
      </rPr>
      <t xml:space="preserve"> El total de número de alumnos comprende los niveles de preprimaria, primaria y secundaria.</t>
    </r>
  </si>
  <si>
    <r>
      <rPr>
        <b/>
        <sz val="9"/>
        <color rgb="FF505A64"/>
        <rFont val="Century Gothic"/>
        <family val="2"/>
      </rPr>
      <t>Nota:</t>
    </r>
    <r>
      <rPr>
        <sz val="9"/>
        <color rgb="FF505A64"/>
        <rFont val="Century Gothic"/>
        <family val="2"/>
      </rPr>
      <t xml:space="preserve"> El total de número de docentes comprende los niveles de preprimaria, primaria y secundaria.</t>
    </r>
  </si>
  <si>
    <r>
      <t xml:space="preserve">Fuente: </t>
    </r>
    <r>
      <rPr>
        <sz val="9"/>
        <color rgb="FF505A64"/>
        <rFont val="Century Gothic"/>
        <family val="2"/>
      </rPr>
      <t>MINEDUC, Banco de datos abiertos.</t>
    </r>
  </si>
  <si>
    <r>
      <t>Nota:</t>
    </r>
    <r>
      <rPr>
        <sz val="9"/>
        <color rgb="FF505A64"/>
        <rFont val="Century Gothic"/>
        <family val="2"/>
      </rPr>
      <t xml:space="preserve"> La información corresponde a estudiantes registrados desde Inicial hasta 3ero de Bachillerato.</t>
    </r>
  </si>
  <si>
    <r>
      <rPr>
        <b/>
        <sz val="9"/>
        <color rgb="FF505A64"/>
        <rFont val="Century Gothic"/>
        <family val="2"/>
      </rPr>
      <t>Nota:</t>
    </r>
    <r>
      <rPr>
        <sz val="9"/>
        <color rgb="FF505A64"/>
        <rFont val="Century Gothic"/>
        <family val="2"/>
      </rPr>
      <t xml:space="preserve"> El total de instituciones comprende a las de educación ordinaria, especial y popular permanente que registran estudiantes de inicial a 3ro. de bachillerato.</t>
    </r>
  </si>
  <si>
    <t>Número total de alumnos según sector público y privado 2007-2024</t>
  </si>
  <si>
    <t>Número de alumnos del sector público según niveles de enseñanza 2007-2024</t>
  </si>
  <si>
    <t>Número de alumnos del sector privado según niveles de enseñanza 2007-2024</t>
  </si>
  <si>
    <t>Número total de alumnos según provincia 2009-2024</t>
  </si>
  <si>
    <t>Número total de docentes según sector público y privado 2009-2024</t>
  </si>
  <si>
    <t>Número total de docentes según provincia 2009-2024</t>
  </si>
  <si>
    <t>Tasa bruta de matrícula de estudiantes 2010-2024</t>
  </si>
  <si>
    <t>Total de instituciones por período escolar, según sostenimiento 2009-2024</t>
  </si>
  <si>
    <t>Años promedio de escolaridad a nivel nacional 2007-2024</t>
  </si>
  <si>
    <t>Número total de alumnos según sector público y privado
Período 2007-2024</t>
  </si>
  <si>
    <t>Participación porcentual del número de alumnos según sector público y privado. 
Período 2007-2024</t>
  </si>
  <si>
    <t>Número de alumnos del sector público según niveles de enseñanza
Período 2007-2024</t>
  </si>
  <si>
    <t>Participación porcentual del número de alumnos del sector público según niveles de enseñanza. 
Período 2007-2024</t>
  </si>
  <si>
    <t>Número de alumnos del sector privado según niveles de enseñanza
Período 2007-2024</t>
  </si>
  <si>
    <t>Participación porcentual del número de alumnos del sector privado según niveles de enseñanza. 
Período 2007-2024</t>
  </si>
  <si>
    <r>
      <rPr>
        <b/>
        <sz val="9"/>
        <color rgb="FF505A64"/>
        <rFont val="Century Gothic"/>
        <family val="2"/>
      </rPr>
      <t xml:space="preserve">Nota: </t>
    </r>
    <r>
      <rPr>
        <sz val="9"/>
        <color rgb="FF505A64"/>
        <rFont val="Century Gothic"/>
        <family val="2"/>
      </rPr>
      <t xml:space="preserve">*El número de alumnos de primera infancia se conforma por los alumnos de desarrollo infantil y preprimaria. Para los alumnos de desarrollo infantil se considera a los usuarios de la modalidad "Centros de Desarrollo infantil" del MIES. </t>
    </r>
  </si>
  <si>
    <t>Número total de alumnos según provincia
Período 2009-2024</t>
  </si>
  <si>
    <t>Participación porcentual del número total de alumnos según provincia.
Año 2024</t>
  </si>
  <si>
    <t>Número total de docentes según sector público y privado
Período 2009-2024</t>
  </si>
  <si>
    <t>Participación porcentual del número total de docentes según sector público y privado. 
Período 2009-2024</t>
  </si>
  <si>
    <t>Número total de docentes según provincia
Período 2009-2024</t>
  </si>
  <si>
    <t>Años promedio de escolaridad a nivel nacional
Período 2007-2024</t>
  </si>
  <si>
    <t>Tasa bruta de matrícula de estudiantes de 3 años a 3ro. de bachillerato registrados en instituciones de tipo educación ordinaria, según subnivel educativo
Período 2010-2024</t>
  </si>
  <si>
    <t>Tasa Bruta de Matrícula de estudiantes de 3 años a 3ro. de bachillerato registrados en instituciones de tipo educación ordinaria, a nivel nacional.
Período 2010-2024</t>
  </si>
  <si>
    <t>Total de instituciones de tipo de educación ordinaria, especial y popular permanente que registran estudiantes de inicial a 3ro. de bachillerato por período escolar, según sostenimiento.
Período 2009-2024</t>
  </si>
  <si>
    <t>Total de instituciones de tipo de educación ordinaria, especial y popular permanente que registran estudiantes de inicial a 3ro. de bachillerato por período escolar.
Período 2009-2024</t>
  </si>
  <si>
    <t>Participación del número de instituciones según período escolar y sostenimiento. 
Período 2009-2024</t>
  </si>
  <si>
    <r>
      <rPr>
        <b/>
        <sz val="9"/>
        <color rgb="FF505A64"/>
        <rFont val="Century Gothic"/>
        <family val="2"/>
      </rPr>
      <t>Nota:</t>
    </r>
    <r>
      <rPr>
        <sz val="9"/>
        <color rgb="FF505A64"/>
        <rFont val="Century Gothic"/>
        <family val="2"/>
      </rPr>
      <t xml:space="preserve"> El total de número de docentes comprende los niveles de preprimaria, primaria y secundaria. </t>
    </r>
  </si>
  <si>
    <t>Tasa de promoción, tasa de no promoción y tasa de abandono de estudiantes a nivel nacional
Período 2009-2023</t>
  </si>
  <si>
    <t>Tasa de promoción de estudiantes a nivel nacional. 
Período 2009-2023</t>
  </si>
  <si>
    <t>Tasa de abandono de estudiantes a nivel nacional.
Período 2009-2023</t>
  </si>
  <si>
    <t>Tasa de no promoción de estudiantes a nivel nacional. 
Período 2009-2023</t>
  </si>
  <si>
    <t>Tasa de promoción, tasa de no promoción y tasa de abandono de estudiantes a nivel nacional 2009-2023</t>
  </si>
  <si>
    <r>
      <t xml:space="preserve">Fuente: </t>
    </r>
    <r>
      <rPr>
        <sz val="9"/>
        <color rgb="FF505A64"/>
        <rFont val="Century Gothic"/>
        <family val="2"/>
      </rPr>
      <t>MINEDUC, Archivo Maestro de Instituciones Educativas (AMIE) 2009-2024</t>
    </r>
    <r>
      <rPr>
        <b/>
        <sz val="9"/>
        <color rgb="FF505A64"/>
        <rFont val="Century Gothic"/>
        <family val="2"/>
      </rPr>
      <t>.</t>
    </r>
  </si>
  <si>
    <r>
      <t xml:space="preserve">Fuente: </t>
    </r>
    <r>
      <rPr>
        <sz val="9"/>
        <color rgb="FF505A64"/>
        <rFont val="Century Gothic"/>
        <family val="2"/>
      </rPr>
      <t>MINEDUC, Archivo Maestro de Instituciones Educativas (AMIE) 2009-2024.</t>
    </r>
  </si>
  <si>
    <r>
      <rPr>
        <b/>
        <sz val="9"/>
        <color rgb="FF505A64"/>
        <rFont val="Century Gothic"/>
        <family val="2"/>
      </rPr>
      <t>Fuente:</t>
    </r>
    <r>
      <rPr>
        <sz val="9"/>
        <color rgb="FF505A64"/>
        <rFont val="Century Gothic"/>
        <family val="2"/>
      </rPr>
      <t xml:space="preserve"> INEC, Encuesta de Condiciones de Vida (ECV) 2006 y 2014, ENEMDU 2013-2017; MIES, Programa de Desarrollo Infantil Integral (DII) 2014-2024; MINEDUC, Archivo Maestro de Instituciones Educativas (AMIE) 2008-2024; SENESCYT, Registro Administrativo del Sistema Nacional de Información de Educación Superior del Ecuador (SNIESE) 2015-2024, el Censo de Población y Vivienda.</t>
    </r>
  </si>
  <si>
    <r>
      <t xml:space="preserve">Fuente: </t>
    </r>
    <r>
      <rPr>
        <sz val="9"/>
        <color rgb="FF505A64"/>
        <rFont val="Century Gothic"/>
        <family val="2"/>
      </rPr>
      <t>INEC, Encuesta de Condiciones de Vida (ECV) 2006 y 2014; ENEMDU 2013-2017;MIES, Programa de Desarrollo Infantil Integral (DII) 2014-2024; MINEDUC, Archivo Maestro de Instituciones Educativas (AMIE) 2008-2024; SENESCYT, Registro Administrativo del Sistema Nacional de Información de Educación Superior del Ecuador (SNIESE) 2015-2024,EL Censo de Población y Vivienda y la rendición de cuentas del instituto local de la provincia de Santa Elena.</t>
    </r>
  </si>
  <si>
    <r>
      <t>Fuente:</t>
    </r>
    <r>
      <rPr>
        <sz val="9"/>
        <color rgb="FF505A64"/>
        <rFont val="Century Gothic"/>
        <family val="2"/>
      </rPr>
      <t xml:space="preserve"> INEC, Encuesta de Condiciones de Vida (ECV) 2006 y 2014; ENEMDU 2013-2017;MIES, Programa de Desarrollo Infantil Integral (DII) 2014-2024; MINEDUC, Archivo Maestro de Instituciones Educativas (AMIE) 2008-2024; SENESCYT, Registro Administrativo del Sistema Nacional de Información de Educación Superior del Ecuador (SNIESE) 2015-2024,EL Censo de Población y Vivienda y la rendición de cuentas del instituto local de la provincia de Santa Elena.</t>
    </r>
  </si>
  <si>
    <r>
      <rPr>
        <b/>
        <sz val="9"/>
        <color rgb="FF505A64"/>
        <rFont val="Century Gothic"/>
        <family val="2"/>
      </rPr>
      <t>Nota:</t>
    </r>
    <r>
      <rPr>
        <sz val="9"/>
        <color rgb="FF505A64"/>
        <rFont val="Century Gothic"/>
        <family val="2"/>
      </rPr>
      <t xml:space="preserve"> La Tasa de Promoción, no promoción y abandono se calcula en torno al número de estudiantes que abandonaron los niveles de educación inicial, educación general básica y bachillerato.</t>
    </r>
  </si>
  <si>
    <r>
      <rPr>
        <b/>
        <sz val="9"/>
        <color rgb="FF505A64"/>
        <rFont val="Century Gothic"/>
        <family val="2"/>
      </rPr>
      <t>Fuente:</t>
    </r>
    <r>
      <rPr>
        <sz val="9"/>
        <color rgb="FF505A64"/>
        <rFont val="Century Gothic"/>
        <family val="2"/>
      </rPr>
      <t xml:space="preserve"> INEC, Encuesta de Condiciones de Vida (ECV) 2006 y 2014; ENEMDU 2013-2017</t>
    </r>
    <r>
      <rPr>
        <b/>
        <sz val="9"/>
        <color rgb="FF505A64"/>
        <rFont val="Century Gothic"/>
        <family val="2"/>
      </rPr>
      <t xml:space="preserve">; </t>
    </r>
    <r>
      <rPr>
        <sz val="9"/>
        <color rgb="FF505A64"/>
        <rFont val="Century Gothic"/>
        <family val="2"/>
      </rPr>
      <t>MIES, Programa de Desarrollo Infantil Integral (DII) 2014-2024; MINEDUC, Archivo Maestro de Instituciones Educativas (AMIE) 2008-2024; SENESCYT, Registro Administrativo del Sistema Nacional de Información de Educación Superior del Ecuador (SNIESE) 2015-2024, EL Censo de Población y Vivienda y la rendición de cuentas del instituto local de la provincia de Santa Elena.</t>
    </r>
  </si>
  <si>
    <r>
      <rPr>
        <b/>
        <sz val="9"/>
        <color rgb="FF505A64"/>
        <rFont val="Century Gothic"/>
        <family val="2"/>
      </rPr>
      <t xml:space="preserve">Nota: </t>
    </r>
    <r>
      <rPr>
        <sz val="9"/>
        <color rgb="FF505A64"/>
        <rFont val="Century Gothic"/>
        <family val="2"/>
      </rPr>
      <t>El total de número de alumnos comprende los niveles de: primera infancia, primaria, secundaria y educación superior; no incluye alumnos de otros tipos de enseñanza.</t>
    </r>
  </si>
  <si>
    <r>
      <t xml:space="preserve">Fuente: </t>
    </r>
    <r>
      <rPr>
        <sz val="9"/>
        <color rgb="FF505A64"/>
        <rFont val="Century Gothic"/>
        <family val="2"/>
      </rPr>
      <t>INEC, Encuesta de Condiciones de Vida (ECV) 2006 y 2014; ENEMDU 2013-2017; MIES, Programa de Desarrollo Infantil Integral (DII) 2014-2024; MINEDUC, Archivo Maestro de Instituciones Educativas (AMIE) 2008-2024; SENESCYT, Registro Administrativo del Sistema Nacional de Información de Educación Superior del Ecuador (SNIESE) 2015-2024,EL Censo de Población y Vivienda y la rendición de cuentas del instituto local de la provincia de Santa Elena.</t>
    </r>
  </si>
  <si>
    <r>
      <rPr>
        <b/>
        <sz val="9"/>
        <color rgb="FF505A64"/>
        <rFont val="Century Gothic"/>
        <family val="2"/>
      </rPr>
      <t>Nota:</t>
    </r>
    <r>
      <rPr>
        <sz val="9"/>
        <color rgb="FF505A64"/>
        <rFont val="Century Gothic"/>
        <family val="2"/>
      </rPr>
      <t xml:space="preserve"> El total de número de alumnos comprende los niveles de: primera infancia, primaria, secundaria y educación superior; no incluye alumnos de otros tipos de enseñanza.</t>
    </r>
  </si>
  <si>
    <t xml:space="preserve">Fuente: INEC, Encuesta de Condiciones de Vida (ECV) 2006 y 2014; ENEMDU 2013-2017;MIES, Programa de Desarrollo Infantil Integral (DII) 2014-2024; MINEDUC, Archivo Maestro de Instituciones Educativas (AMIE) 2008-2024; SENESCYT, Registro Administrativo del Sistema Nacional de Información de Educación Superior del Ecuador (SNIESE) 2015-2024, EL Censo de Población y Vivienda y rendición de cuentas del Instituto Superior Centro Tecnologico Naval. </t>
  </si>
  <si>
    <t>Participación porcentual del número total de docentes según provincia. 
Año 2024</t>
  </si>
  <si>
    <t xml:space="preserve">Fuente: Encuesta Nacional de Empleo, Desempleo y Subempleo - ENEMDU Acumulada (2007-2024)
</t>
  </si>
  <si>
    <t xml:space="preserve"> Los valores de universidades del año 2024 corresponden a proyecciones propias de la Cuenta Satélite de Educación.</t>
  </si>
  <si>
    <t xml:space="preserve"> Los valores de Institutos Superiores Técnicos y Tecnológicos (ISTT) del año 2024 son tomados de SENESCYT, además, para el caso de la provincia de Santa Elena del sector público se tomó información de la rendición de cuentas del instituto superior local.</t>
  </si>
  <si>
    <t xml:space="preserve"> Los valores del año 2024 de Universidades corresponden a proyecciones propias de Cuentas Satélite de Educación.</t>
  </si>
  <si>
    <t xml:space="preserve"> Los valores de ITTS del año 2024 son tomados de SENESCYT. Y para el caso de Santa Elena Publico de tomo solo de la rendición de cuentas.</t>
  </si>
  <si>
    <t xml:space="preserve"> **Los valores del año 2024 de Universidades corresponden a proyecciones propias de Cuenta Satélite de Educación.
 </t>
  </si>
  <si>
    <t xml:space="preserve"> Los valores de Instituto Superior Técnico y Tecnológicos (ISTT) del año 2024 son tomados de la Senescyt.</t>
  </si>
  <si>
    <t xml:space="preserve"> **El número de alumnos del nivel superior entre los años 2007 y 2014 se estima en función de la ECV 2006 y 2014, a partir del año 2015 se cuenta con información de los registros de la Senescyt. Para el año 2024 las universidades se usan proyecciones propias de las Cuentas Satélite de Educación Las ITTS son datos propios de la Fuente.</t>
  </si>
  <si>
    <r>
      <rPr>
        <b/>
        <sz val="9"/>
        <color rgb="FF505A64"/>
        <rFont val="Century Gothic"/>
        <family val="2"/>
      </rPr>
      <t>Nota:</t>
    </r>
    <r>
      <rPr>
        <sz val="9"/>
        <color rgb="FF505A64"/>
        <rFont val="Century Gothic"/>
        <family val="2"/>
      </rPr>
      <t xml:space="preserve"> Población de referencia: Personas de 24 y más años.</t>
    </r>
  </si>
  <si>
    <r>
      <rPr>
        <b/>
        <sz val="9"/>
        <color rgb="FF505A64"/>
        <rFont val="Century Gothic"/>
        <family val="2"/>
      </rPr>
      <t>Fuente:</t>
    </r>
    <r>
      <rPr>
        <sz val="9"/>
        <color rgb="FF505A64"/>
        <rFont val="Century Gothic"/>
        <family val="2"/>
      </rPr>
      <t xml:space="preserve"> Encuesta Nacional de Empleo, Desempleo y Subempleo - ENEMDU Acumulada (2007-2024).
</t>
    </r>
  </si>
  <si>
    <r>
      <t xml:space="preserve">Nota: </t>
    </r>
    <r>
      <rPr>
        <sz val="9"/>
        <color rgb="FF505A64"/>
        <rFont val="Century Gothic"/>
        <family val="2"/>
      </rPr>
      <t>El número total de alumnos comprende los niveles de: primera infancia, primaria, secundaria y educación superior; no incluye alumnos de otros tipos de enseñanza.</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</si>
</sst>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 #,##0.00_ ;_ * \-#,##0.00_ ;_ * &quot;-&quot;??_ ;_ @_ "/>
    <numFmt numFmtId="164" formatCode="_(&quot;$&quot;\ * #,##0.00_);_(&quot;$&quot;\ * \(#,##0.00\);_(&quot;$&quot;\ * &quot;-&quot;??_);_(@_)"/>
    <numFmt numFmtId="165" formatCode="_(* #,##0.00_);_(* \(#,##0.00\);_(* &quot;-&quot;??_);_(@_)"/>
    <numFmt numFmtId="166" formatCode="0.0%"/>
    <numFmt numFmtId="167" formatCode="_-* #,##0.00\ _$_-;\-* #,##0.00\ _$_-;_-* &quot;-&quot;??\ _$_-;_-@_-"/>
    <numFmt numFmtId="168" formatCode="_(&quot;R$ &quot;* #,##0_);_(&quot;R$ &quot;* \(#,##0\);_(&quot;R$ &quot;* &quot;-&quot;_);_(@_)"/>
    <numFmt numFmtId="169" formatCode="_(&quot;R$ &quot;* #,##0.00_);_(&quot;R$ &quot;* \(#,##0.00\);_(&quot;R$ &quot;* &quot;-&quot;??_);_(@_)"/>
    <numFmt numFmtId="170" formatCode="mm/dd/yyyy\ hh:mm:ss"/>
    <numFmt numFmtId="171" formatCode="_ * #,##0_ ;_ * \-#,##0_ ;_ * &quot;-&quot;??_ ;_ @_ "/>
  </numFmts>
  <fonts count="32" x14ac:knownFonts="1">
    <font>
      <sz val="10"/>
      <color rgb="FF646480"/>
      <name val="Century Gothic"/>
      <family val="2"/>
    </font>
    <font>
      <sz val="11"/>
      <color theme="1"/>
      <name val="Calibri"/>
      <family val="2"/>
      <scheme val="minor"/>
    </font>
    <font>
      <u/>
      <sz val="11"/>
      <color theme="10"/>
      <name val="Calibri"/>
      <family val="2"/>
    </font>
    <font>
      <sz val="6"/>
      <color indexed="8"/>
      <name val="Arial"/>
      <family val="2"/>
    </font>
    <font>
      <b/>
      <sz val="10"/>
      <color theme="1"/>
      <name val="Arial"/>
      <family val="2"/>
    </font>
    <font>
      <sz val="6"/>
      <name val="Arial"/>
      <family val="2"/>
    </font>
    <font>
      <u/>
      <sz val="10"/>
      <color indexed="12"/>
      <name val="Arial"/>
      <family val="2"/>
    </font>
    <font>
      <sz val="10"/>
      <name val="Arial"/>
      <family val="2"/>
    </font>
    <font>
      <sz val="8"/>
      <name val="Calibri"/>
      <family val="2"/>
      <scheme val="minor"/>
    </font>
    <font>
      <b/>
      <u/>
      <sz val="12"/>
      <color rgb="FF646480"/>
      <name val="Century Gothic"/>
      <family val="2"/>
    </font>
    <font>
      <sz val="10"/>
      <color rgb="FF505A64"/>
      <name val="Century Gothic"/>
      <family val="2"/>
    </font>
    <font>
      <b/>
      <sz val="12"/>
      <color rgb="FF505A64"/>
      <name val="Century Gothic"/>
      <family val="2"/>
    </font>
    <font>
      <sz val="11"/>
      <color rgb="FF505A64"/>
      <name val="Century Gothic"/>
      <family val="2"/>
    </font>
    <font>
      <b/>
      <u/>
      <sz val="12"/>
      <color rgb="FF505A64"/>
      <name val="Century Gothic"/>
      <family val="2"/>
    </font>
    <font>
      <b/>
      <sz val="14"/>
      <color rgb="FF505A64"/>
      <name val="Century Gothic"/>
      <family val="2"/>
    </font>
    <font>
      <b/>
      <i/>
      <sz val="14"/>
      <color rgb="FF505A64"/>
      <name val="Century Gothic"/>
      <family val="2"/>
    </font>
    <font>
      <sz val="9"/>
      <color rgb="FF505A64"/>
      <name val="Century Gothic"/>
      <family val="2"/>
    </font>
    <font>
      <b/>
      <sz val="9"/>
      <color rgb="FF505A64"/>
      <name val="Century Gothic"/>
      <family val="2"/>
    </font>
    <font>
      <sz val="9"/>
      <color rgb="FF505A64"/>
      <name val="Calibri"/>
      <family val="2"/>
      <scheme val="minor"/>
    </font>
    <font>
      <i/>
      <sz val="9"/>
      <color rgb="FF505A64"/>
      <name val="Century Gothic"/>
      <family val="2"/>
    </font>
    <font>
      <sz val="11"/>
      <color rgb="FF505A64"/>
      <name val="Calibri"/>
      <family val="2"/>
      <scheme val="minor"/>
    </font>
    <font>
      <i/>
      <sz val="9"/>
      <color rgb="FF505A64"/>
      <name val="Calibri"/>
      <family val="2"/>
      <scheme val="minor"/>
    </font>
    <font>
      <b/>
      <sz val="11"/>
      <color rgb="FF505A64"/>
      <name val="Century Gothic"/>
      <family val="2"/>
    </font>
    <font>
      <b/>
      <sz val="11"/>
      <color rgb="FF505A64"/>
      <name val="Calibri"/>
      <family val="2"/>
    </font>
    <font>
      <b/>
      <sz val="11"/>
      <color rgb="FF505A64"/>
      <name val="Calibri"/>
      <family val="2"/>
      <scheme val="minor"/>
    </font>
    <font>
      <sz val="8"/>
      <color rgb="FF505A64"/>
      <name val="Century Gothic"/>
      <family val="2"/>
    </font>
    <font>
      <sz val="8"/>
      <color rgb="FF505A64"/>
      <name val="Calibri"/>
      <family val="2"/>
      <scheme val="minor"/>
    </font>
    <font>
      <sz val="11"/>
      <color rgb="FF505A64"/>
      <name val="Goudy Old Style"/>
      <family val="1"/>
    </font>
    <font>
      <sz val="11"/>
      <color rgb="FF6E6E7C"/>
      <name val="Century Gothic"/>
      <family val="2"/>
    </font>
    <font>
      <sz val="11"/>
      <color theme="0"/>
      <name val="Century Gothic"/>
      <family val="2"/>
    </font>
    <font>
      <sz val="10"/>
      <color rgb="FFFF0000"/>
      <name val="Century Gothic"/>
      <family val="2"/>
    </font>
    <font>
      <b/>
      <sz val="9"/>
      <color theme="1"/>
      <name val="Century Gothic"/>
      <family val="2"/>
    </font>
  </fonts>
  <fills count="6">
    <fill>
      <patternFill patternType="none"/>
    </fill>
    <fill>
      <patternFill patternType="gray125"/>
    </fill>
    <fill>
      <patternFill patternType="solid">
        <fgColor theme="0"/>
        <bgColor indexed="64"/>
      </patternFill>
    </fill>
    <fill>
      <patternFill patternType="solid">
        <fgColor indexed="22"/>
      </patternFill>
    </fill>
    <fill>
      <patternFill patternType="solid">
        <fgColor rgb="FFFFDDDD"/>
        <bgColor indexed="64"/>
      </patternFill>
    </fill>
    <fill>
      <patternFill patternType="solid">
        <fgColor rgb="FFFFB9B9"/>
        <bgColor rgb="FF83D0F5"/>
      </patternFill>
    </fill>
  </fills>
  <borders count="16">
    <border>
      <left/>
      <right/>
      <top/>
      <bottom/>
      <diagonal/>
    </border>
    <border>
      <left style="medium">
        <color indexed="64"/>
      </left>
      <right/>
      <top style="medium">
        <color indexed="64"/>
      </top>
      <bottom style="medium">
        <color indexed="64"/>
      </bottom>
      <diagonal/>
    </border>
    <border>
      <left style="thin">
        <color rgb="FFE68EA3"/>
      </left>
      <right style="thin">
        <color rgb="FFE68EA3"/>
      </right>
      <top style="thin">
        <color rgb="FFE68EA3"/>
      </top>
      <bottom style="thin">
        <color rgb="FFE68EA3"/>
      </bottom>
      <diagonal/>
    </border>
    <border>
      <left style="thin">
        <color rgb="FFE68EA3"/>
      </left>
      <right style="thin">
        <color rgb="FFE68EA3"/>
      </right>
      <top style="thin">
        <color rgb="FFE68EA3"/>
      </top>
      <bottom/>
      <diagonal/>
    </border>
    <border>
      <left style="thin">
        <color rgb="FFE68EA3"/>
      </left>
      <right/>
      <top style="thin">
        <color rgb="FFE68EA3"/>
      </top>
      <bottom style="thin">
        <color rgb="FFE68EA3"/>
      </bottom>
      <diagonal/>
    </border>
    <border>
      <left/>
      <right/>
      <top style="thin">
        <color rgb="FFE68EA3"/>
      </top>
      <bottom style="thin">
        <color rgb="FFE68EA3"/>
      </bottom>
      <diagonal/>
    </border>
    <border>
      <left/>
      <right style="thin">
        <color rgb="FFE68EA3"/>
      </right>
      <top style="thin">
        <color rgb="FFE68EA3"/>
      </top>
      <bottom style="thin">
        <color rgb="FFE68EA3"/>
      </bottom>
      <diagonal/>
    </border>
    <border>
      <left style="thin">
        <color rgb="FFE68EA3"/>
      </left>
      <right style="thin">
        <color rgb="FFE68EA3"/>
      </right>
      <top/>
      <bottom/>
      <diagonal/>
    </border>
    <border>
      <left style="thin">
        <color rgb="FFE68EA3"/>
      </left>
      <right style="thin">
        <color rgb="FFE68EA3"/>
      </right>
      <top/>
      <bottom style="thin">
        <color rgb="FFE68EA3"/>
      </bottom>
      <diagonal/>
    </border>
    <border>
      <left style="thin">
        <color rgb="FFE68EA3"/>
      </left>
      <right/>
      <top style="thin">
        <color rgb="FFE68EA3"/>
      </top>
      <bottom/>
      <diagonal/>
    </border>
    <border>
      <left style="thin">
        <color rgb="FFE68EA3"/>
      </left>
      <right style="thin">
        <color rgb="FFFFC1CD"/>
      </right>
      <top style="thin">
        <color rgb="FFE68EA3"/>
      </top>
      <bottom style="thin">
        <color rgb="FFE68EA3"/>
      </bottom>
      <diagonal/>
    </border>
    <border>
      <left style="thin">
        <color rgb="FFFFC1CD"/>
      </left>
      <right/>
      <top/>
      <bottom/>
      <diagonal/>
    </border>
    <border>
      <left/>
      <right/>
      <top/>
      <bottom style="thin">
        <color rgb="FFFFC1CD"/>
      </bottom>
      <diagonal/>
    </border>
    <border>
      <left style="thin">
        <color rgb="FFFFDDDD"/>
      </left>
      <right/>
      <top/>
      <bottom/>
      <diagonal/>
    </border>
    <border>
      <left style="thin">
        <color rgb="FFE68EA3"/>
      </left>
      <right style="thin">
        <color rgb="FFFF8BA1"/>
      </right>
      <top style="thin">
        <color rgb="FFE68EA3"/>
      </top>
      <bottom style="thin">
        <color rgb="FFE68EA3"/>
      </bottom>
      <diagonal/>
    </border>
    <border>
      <left/>
      <right/>
      <top style="thin">
        <color rgb="FFE68EA3"/>
      </top>
      <bottom/>
      <diagonal/>
    </border>
  </borders>
  <cellStyleXfs count="45">
    <xf numFmtId="0" fontId="0" fillId="0" borderId="0"/>
    <xf numFmtId="9" fontId="1" fillId="0" borderId="0" applyFont="0" applyFill="0" applyBorder="0" applyAlignment="0" applyProtection="0"/>
    <xf numFmtId="0" fontId="3" fillId="0" borderId="0" applyNumberFormat="0" applyFill="0" applyBorder="0" applyAlignment="0"/>
    <xf numFmtId="0" fontId="4" fillId="0" borderId="1" applyFont="0" applyBorder="0" applyAlignment="0">
      <alignment horizontal="center"/>
    </xf>
    <xf numFmtId="0" fontId="5" fillId="0" borderId="0" applyNumberFormat="0" applyFill="0" applyBorder="0" applyAlignment="0"/>
    <xf numFmtId="0" fontId="2"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165" fontId="7" fillId="0" borderId="0" applyFont="0" applyFill="0" applyBorder="0" applyAlignment="0" applyProtection="0"/>
    <xf numFmtId="167" fontId="1" fillId="0" borderId="0" applyFont="0" applyFill="0" applyBorder="0" applyAlignment="0" applyProtection="0"/>
    <xf numFmtId="43" fontId="7"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8" fontId="7" fillId="0" borderId="0" applyFont="0" applyFill="0" applyBorder="0" applyAlignment="0" applyProtection="0"/>
    <xf numFmtId="169" fontId="7"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5" fillId="0" borderId="0" applyProtection="0"/>
    <xf numFmtId="0" fontId="1" fillId="0" borderId="0"/>
    <xf numFmtId="0" fontId="1" fillId="0" borderId="0"/>
    <xf numFmtId="0" fontId="1" fillId="0" borderId="0"/>
    <xf numFmtId="0" fontId="7" fillId="0" borderId="0"/>
    <xf numFmtId="0" fontId="1" fillId="0" borderId="0"/>
    <xf numFmtId="0" fontId="7" fillId="0" borderId="0"/>
    <xf numFmtId="0" fontId="7" fillId="0" borderId="0"/>
    <xf numFmtId="9" fontId="7" fillId="0" borderId="0" applyFont="0" applyFill="0" applyBorder="0" applyAlignment="0" applyProtection="0"/>
    <xf numFmtId="9" fontId="1" fillId="0" borderId="0" applyFont="0" applyFill="0" applyBorder="0" applyAlignment="0" applyProtection="0"/>
    <xf numFmtId="0" fontId="1" fillId="0" borderId="0">
      <alignment wrapText="1"/>
    </xf>
    <xf numFmtId="170" fontId="1" fillId="0" borderId="0">
      <alignment wrapText="1"/>
    </xf>
    <xf numFmtId="0" fontId="1" fillId="3" borderId="0">
      <alignment wrapText="1"/>
    </xf>
    <xf numFmtId="0" fontId="1" fillId="0" borderId="0">
      <alignment wrapText="1"/>
    </xf>
    <xf numFmtId="0" fontId="1" fillId="0" borderId="0">
      <alignment wrapText="1"/>
    </xf>
    <xf numFmtId="0" fontId="7" fillId="0" borderId="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cellStyleXfs>
  <cellXfs count="225">
    <xf numFmtId="0" fontId="0" fillId="0" borderId="0" xfId="0"/>
    <xf numFmtId="0" fontId="10" fillId="0" borderId="0" xfId="0" applyFont="1"/>
    <xf numFmtId="0" fontId="11" fillId="5" borderId="2" xfId="0" applyFont="1" applyFill="1" applyBorder="1" applyAlignment="1">
      <alignment horizontal="center" vertical="center" wrapText="1"/>
    </xf>
    <xf numFmtId="3" fontId="12" fillId="0" borderId="2" xfId="0" applyNumberFormat="1" applyFont="1" applyBorder="1" applyAlignment="1">
      <alignment horizontal="center" vertical="center"/>
    </xf>
    <xf numFmtId="0" fontId="10" fillId="2" borderId="0" xfId="0" applyFont="1" applyFill="1"/>
    <xf numFmtId="0" fontId="13" fillId="2" borderId="0" xfId="0" applyFont="1" applyFill="1"/>
    <xf numFmtId="3" fontId="13" fillId="0" borderId="0" xfId="0" applyNumberFormat="1" applyFont="1" applyAlignment="1">
      <alignment horizontal="left" vertical="center"/>
    </xf>
    <xf numFmtId="3" fontId="13" fillId="0" borderId="0" xfId="43" applyNumberFormat="1" applyFont="1" applyAlignment="1">
      <alignment horizontal="right" vertical="center"/>
    </xf>
    <xf numFmtId="0" fontId="15" fillId="2" borderId="0" xfId="0" applyFont="1" applyFill="1" applyAlignment="1">
      <alignment vertical="center" wrapText="1"/>
    </xf>
    <xf numFmtId="0" fontId="11" fillId="4" borderId="3" xfId="0" applyFont="1" applyFill="1" applyBorder="1" applyAlignment="1">
      <alignment horizontal="center" vertical="center"/>
    </xf>
    <xf numFmtId="0" fontId="11" fillId="4" borderId="9" xfId="0" applyFont="1" applyFill="1" applyBorder="1" applyAlignment="1">
      <alignment horizontal="center" vertical="center"/>
    </xf>
    <xf numFmtId="0" fontId="10" fillId="2" borderId="11" xfId="0" applyFont="1" applyFill="1" applyBorder="1"/>
    <xf numFmtId="3" fontId="12" fillId="0" borderId="2" xfId="0" applyNumberFormat="1" applyFont="1" applyBorder="1" applyAlignment="1">
      <alignment horizontal="left" vertical="center" indent="1"/>
    </xf>
    <xf numFmtId="171" fontId="12" fillId="0" borderId="2" xfId="38" applyNumberFormat="1" applyFont="1" applyBorder="1" applyAlignment="1">
      <alignment horizontal="right" vertical="center" indent="1"/>
    </xf>
    <xf numFmtId="166" fontId="10" fillId="2" borderId="11" xfId="1" applyNumberFormat="1" applyFont="1" applyFill="1" applyBorder="1"/>
    <xf numFmtId="166" fontId="10" fillId="2" borderId="0" xfId="1" applyNumberFormat="1" applyFont="1" applyFill="1"/>
    <xf numFmtId="0" fontId="16" fillId="2" borderId="0" xfId="0" applyFont="1" applyFill="1"/>
    <xf numFmtId="0" fontId="16" fillId="2" borderId="0" xfId="0" applyFont="1" applyFill="1" applyAlignment="1">
      <alignment vertical="top"/>
    </xf>
    <xf numFmtId="0" fontId="18" fillId="2" borderId="0" xfId="0" applyFont="1" applyFill="1"/>
    <xf numFmtId="171" fontId="16" fillId="2" borderId="0" xfId="0" applyNumberFormat="1" applyFont="1" applyFill="1"/>
    <xf numFmtId="0" fontId="16" fillId="0" borderId="0" xfId="0" applyFont="1" applyAlignment="1">
      <alignment vertical="center"/>
    </xf>
    <xf numFmtId="0" fontId="19" fillId="2" borderId="0" xfId="0" applyFont="1" applyFill="1"/>
    <xf numFmtId="171" fontId="10" fillId="2" borderId="0" xfId="0" applyNumberFormat="1" applyFont="1" applyFill="1"/>
    <xf numFmtId="0" fontId="20" fillId="2" borderId="0" xfId="0" applyFont="1" applyFill="1"/>
    <xf numFmtId="10" fontId="20" fillId="2" borderId="0" xfId="0" applyNumberFormat="1" applyFont="1" applyFill="1"/>
    <xf numFmtId="10" fontId="20" fillId="2" borderId="0" xfId="1" applyNumberFormat="1" applyFont="1" applyFill="1"/>
    <xf numFmtId="0" fontId="14" fillId="2" borderId="0" xfId="0" applyFont="1" applyFill="1" applyAlignment="1">
      <alignment horizontal="center" vertical="center" wrapText="1"/>
    </xf>
    <xf numFmtId="3" fontId="12" fillId="2" borderId="0" xfId="0" applyNumberFormat="1" applyFont="1" applyFill="1" applyAlignment="1">
      <alignment vertical="center"/>
    </xf>
    <xf numFmtId="166" fontId="20" fillId="2" borderId="0" xfId="1" applyNumberFormat="1" applyFont="1" applyFill="1" applyBorder="1"/>
    <xf numFmtId="0" fontId="20" fillId="0" borderId="0" xfId="0" applyFont="1"/>
    <xf numFmtId="0" fontId="11" fillId="2" borderId="0" xfId="0" applyFont="1" applyFill="1" applyAlignment="1">
      <alignment horizontal="center" vertical="center" wrapText="1"/>
    </xf>
    <xf numFmtId="0" fontId="21" fillId="2" borderId="0" xfId="0" applyFont="1" applyFill="1"/>
    <xf numFmtId="0" fontId="20" fillId="0" borderId="0" xfId="37" applyFont="1"/>
    <xf numFmtId="0" fontId="11" fillId="2" borderId="11" xfId="0" applyFont="1" applyFill="1" applyBorder="1" applyAlignment="1">
      <alignment horizontal="center" vertical="center"/>
    </xf>
    <xf numFmtId="171" fontId="12" fillId="0" borderId="4" xfId="38" applyNumberFormat="1" applyFont="1" applyBorder="1" applyAlignment="1">
      <alignment horizontal="right" vertical="center" indent="1"/>
    </xf>
    <xf numFmtId="3" fontId="12" fillId="2" borderId="0" xfId="0" applyNumberFormat="1" applyFont="1" applyFill="1" applyAlignment="1">
      <alignment horizontal="left" vertical="center" indent="1"/>
    </xf>
    <xf numFmtId="3" fontId="12" fillId="2" borderId="2" xfId="0" applyNumberFormat="1" applyFont="1" applyFill="1" applyBorder="1" applyAlignment="1">
      <alignment horizontal="left" vertical="center" indent="1"/>
    </xf>
    <xf numFmtId="171" fontId="12" fillId="2" borderId="2" xfId="38" applyNumberFormat="1" applyFont="1" applyFill="1" applyBorder="1" applyAlignment="1">
      <alignment horizontal="right" vertical="center" indent="1"/>
    </xf>
    <xf numFmtId="171" fontId="12" fillId="2" borderId="4" xfId="38" applyNumberFormat="1" applyFont="1" applyFill="1" applyBorder="1" applyAlignment="1">
      <alignment horizontal="right" vertical="center" indent="1"/>
    </xf>
    <xf numFmtId="3" fontId="10" fillId="2" borderId="0" xfId="0" applyNumberFormat="1" applyFont="1" applyFill="1"/>
    <xf numFmtId="3" fontId="22" fillId="0" borderId="2" xfId="0" applyNumberFormat="1" applyFont="1" applyBorder="1" applyAlignment="1">
      <alignment horizontal="left" vertical="center" indent="1"/>
    </xf>
    <xf numFmtId="171" fontId="22" fillId="0" borderId="2" xfId="38" applyNumberFormat="1" applyFont="1" applyBorder="1" applyAlignment="1">
      <alignment horizontal="right" vertical="center" indent="1"/>
    </xf>
    <xf numFmtId="171" fontId="22" fillId="0" borderId="4" xfId="38" applyNumberFormat="1" applyFont="1" applyBorder="1" applyAlignment="1">
      <alignment horizontal="right" vertical="center" indent="1"/>
    </xf>
    <xf numFmtId="3" fontId="22" fillId="2" borderId="0" xfId="0" applyNumberFormat="1" applyFont="1" applyFill="1" applyAlignment="1">
      <alignment horizontal="left" vertical="center" indent="1"/>
    </xf>
    <xf numFmtId="0" fontId="23" fillId="2" borderId="0" xfId="0" applyFont="1" applyFill="1" applyAlignment="1">
      <alignment horizontal="left" wrapText="1" readingOrder="1"/>
    </xf>
    <xf numFmtId="3" fontId="20" fillId="2" borderId="0" xfId="0" applyNumberFormat="1" applyFont="1" applyFill="1"/>
    <xf numFmtId="166" fontId="20" fillId="2" borderId="0" xfId="1" applyNumberFormat="1" applyFont="1" applyFill="1" applyBorder="1" applyAlignment="1">
      <alignment horizontal="center"/>
    </xf>
    <xf numFmtId="166" fontId="20" fillId="2" borderId="0" xfId="1" applyNumberFormat="1" applyFont="1" applyFill="1"/>
    <xf numFmtId="166" fontId="20" fillId="2" borderId="0" xfId="0" applyNumberFormat="1" applyFont="1" applyFill="1" applyAlignment="1">
      <alignment horizontal="center"/>
    </xf>
    <xf numFmtId="3" fontId="12" fillId="0" borderId="2" xfId="0" applyNumberFormat="1" applyFont="1" applyBorder="1" applyAlignment="1">
      <alignment horizontal="right" vertical="center" indent="1"/>
    </xf>
    <xf numFmtId="3" fontId="10" fillId="2" borderId="11" xfId="0" applyNumberFormat="1" applyFont="1" applyFill="1" applyBorder="1"/>
    <xf numFmtId="3" fontId="12" fillId="0" borderId="0" xfId="0" applyNumberFormat="1" applyFont="1" applyAlignment="1">
      <alignment horizontal="left" vertical="center" indent="1"/>
    </xf>
    <xf numFmtId="0" fontId="10" fillId="2" borderId="13" xfId="0" applyFont="1" applyFill="1" applyBorder="1"/>
    <xf numFmtId="3" fontId="12" fillId="0" borderId="4" xfId="0" applyNumberFormat="1" applyFont="1" applyBorder="1" applyAlignment="1">
      <alignment horizontal="right" vertical="center" indent="1"/>
    </xf>
    <xf numFmtId="3" fontId="22" fillId="0" borderId="2" xfId="0" applyNumberFormat="1" applyFont="1" applyBorder="1" applyAlignment="1">
      <alignment horizontal="right" vertical="center" indent="1"/>
    </xf>
    <xf numFmtId="0" fontId="20" fillId="2" borderId="0" xfId="0" applyFont="1" applyFill="1" applyAlignment="1">
      <alignment horizontal="center"/>
    </xf>
    <xf numFmtId="0" fontId="20" fillId="0" borderId="0" xfId="0" applyFont="1" applyAlignment="1">
      <alignment horizontal="center"/>
    </xf>
    <xf numFmtId="3" fontId="20" fillId="2" borderId="0" xfId="0" applyNumberFormat="1" applyFont="1" applyFill="1" applyAlignment="1">
      <alignment horizontal="center"/>
    </xf>
    <xf numFmtId="0" fontId="10" fillId="2" borderId="0" xfId="0" applyFont="1" applyFill="1" applyAlignment="1">
      <alignment horizontal="center"/>
    </xf>
    <xf numFmtId="0" fontId="16" fillId="0" borderId="0" xfId="0" applyFont="1" applyAlignment="1">
      <alignment vertical="center" wrapText="1"/>
    </xf>
    <xf numFmtId="0" fontId="13" fillId="2" borderId="12" xfId="0" applyFont="1" applyFill="1" applyBorder="1"/>
    <xf numFmtId="3" fontId="13" fillId="0" borderId="0" xfId="0" applyNumberFormat="1" applyFont="1" applyAlignment="1">
      <alignment horizontal="right" vertical="center"/>
    </xf>
    <xf numFmtId="0" fontId="14" fillId="2" borderId="0" xfId="0" applyFont="1" applyFill="1" applyAlignment="1">
      <alignment vertical="center" wrapText="1"/>
    </xf>
    <xf numFmtId="171" fontId="12" fillId="0" borderId="2" xfId="38" applyNumberFormat="1" applyFont="1" applyBorder="1" applyAlignment="1">
      <alignment horizontal="left" vertical="center" indent="1"/>
    </xf>
    <xf numFmtId="0" fontId="10" fillId="0" borderId="11" xfId="0" applyFont="1" applyBorder="1"/>
    <xf numFmtId="0" fontId="17" fillId="2" borderId="0" xfId="0" applyFont="1" applyFill="1"/>
    <xf numFmtId="0" fontId="16" fillId="0" borderId="0" xfId="0" applyFont="1"/>
    <xf numFmtId="0" fontId="21" fillId="2" borderId="0" xfId="0" applyFont="1" applyFill="1" applyAlignment="1">
      <alignment horizontal="center"/>
    </xf>
    <xf numFmtId="166" fontId="20" fillId="0" borderId="0" xfId="1" applyNumberFormat="1" applyFont="1" applyFill="1" applyBorder="1" applyAlignment="1">
      <alignment horizontal="center"/>
    </xf>
    <xf numFmtId="171" fontId="18" fillId="2" borderId="0" xfId="0" applyNumberFormat="1" applyFont="1" applyFill="1"/>
    <xf numFmtId="171" fontId="24" fillId="2" borderId="0" xfId="0" applyNumberFormat="1" applyFont="1" applyFill="1" applyAlignment="1">
      <alignment horizontal="center"/>
    </xf>
    <xf numFmtId="166" fontId="24" fillId="0" borderId="0" xfId="1" applyNumberFormat="1" applyFont="1" applyFill="1" applyBorder="1" applyAlignment="1">
      <alignment horizontal="center"/>
    </xf>
    <xf numFmtId="166" fontId="24" fillId="2" borderId="0" xfId="1" applyNumberFormat="1" applyFont="1" applyFill="1" applyBorder="1"/>
    <xf numFmtId="43" fontId="20" fillId="2" borderId="0" xfId="38" applyFont="1" applyFill="1" applyBorder="1"/>
    <xf numFmtId="3" fontId="12" fillId="0" borderId="10" xfId="0" applyNumberFormat="1" applyFont="1" applyBorder="1" applyAlignment="1">
      <alignment horizontal="right" vertical="center" indent="1"/>
    </xf>
    <xf numFmtId="0" fontId="23" fillId="2" borderId="0" xfId="0" applyFont="1" applyFill="1" applyAlignment="1">
      <alignment horizontal="center" wrapText="1" readingOrder="1"/>
    </xf>
    <xf numFmtId="0" fontId="11" fillId="2" borderId="0" xfId="0" applyFont="1" applyFill="1" applyAlignment="1">
      <alignment horizontal="center" vertical="center"/>
    </xf>
    <xf numFmtId="10" fontId="18" fillId="2" borderId="0" xfId="0" applyNumberFormat="1" applyFont="1" applyFill="1"/>
    <xf numFmtId="10" fontId="18" fillId="2" borderId="0" xfId="1" applyNumberFormat="1" applyFont="1" applyFill="1"/>
    <xf numFmtId="0" fontId="25" fillId="2" borderId="0" xfId="0" applyFont="1" applyFill="1"/>
    <xf numFmtId="3" fontId="22" fillId="0" borderId="4" xfId="0" applyNumberFormat="1" applyFont="1" applyBorder="1" applyAlignment="1">
      <alignment horizontal="right" vertical="center" indent="1"/>
    </xf>
    <xf numFmtId="3" fontId="12" fillId="0" borderId="0" xfId="0" applyNumberFormat="1" applyFont="1" applyAlignment="1">
      <alignment horizontal="center" vertical="center"/>
    </xf>
    <xf numFmtId="3" fontId="12" fillId="0" borderId="0" xfId="0" applyNumberFormat="1" applyFont="1" applyAlignment="1">
      <alignment horizontal="right" vertical="center"/>
    </xf>
    <xf numFmtId="0" fontId="12" fillId="2" borderId="0" xfId="0" applyFont="1" applyFill="1"/>
    <xf numFmtId="0" fontId="22" fillId="0" borderId="0" xfId="0" applyFont="1" applyAlignment="1">
      <alignment horizontal="center" vertical="center" wrapText="1"/>
    </xf>
    <xf numFmtId="0" fontId="12" fillId="0" borderId="0" xfId="38" applyNumberFormat="1" applyFont="1" applyAlignment="1">
      <alignment vertical="center"/>
    </xf>
    <xf numFmtId="166" fontId="10" fillId="0" borderId="0" xfId="1" applyNumberFormat="1" applyFont="1" applyFill="1" applyBorder="1" applyAlignment="1">
      <alignment horizontal="center" vertical="center" wrapText="1"/>
    </xf>
    <xf numFmtId="0" fontId="22" fillId="2" borderId="0" xfId="0" applyFont="1" applyFill="1" applyAlignment="1">
      <alignment horizontal="left" wrapText="1" readingOrder="1"/>
    </xf>
    <xf numFmtId="0" fontId="12" fillId="0" borderId="0" xfId="0" applyFont="1"/>
    <xf numFmtId="166" fontId="12" fillId="2" borderId="0" xfId="1" applyNumberFormat="1" applyFont="1" applyFill="1"/>
    <xf numFmtId="166" fontId="12" fillId="2" borderId="0" xfId="1" applyNumberFormat="1" applyFont="1" applyFill="1" applyBorder="1"/>
    <xf numFmtId="10" fontId="12" fillId="2" borderId="0" xfId="0" applyNumberFormat="1" applyFont="1" applyFill="1"/>
    <xf numFmtId="3" fontId="12" fillId="0" borderId="0" xfId="0" applyNumberFormat="1" applyFont="1" applyAlignment="1">
      <alignment vertical="center"/>
    </xf>
    <xf numFmtId="3" fontId="12" fillId="0" borderId="0" xfId="0" applyNumberFormat="1" applyFont="1"/>
    <xf numFmtId="43" fontId="12" fillId="0" borderId="0" xfId="38" applyFont="1"/>
    <xf numFmtId="3" fontId="12" fillId="0" borderId="2" xfId="0" applyNumberFormat="1" applyFont="1" applyBorder="1" applyAlignment="1">
      <alignment horizontal="left" vertical="center" wrapText="1" indent="1"/>
    </xf>
    <xf numFmtId="166" fontId="12" fillId="0" borderId="2" xfId="1" applyNumberFormat="1" applyFont="1" applyBorder="1" applyAlignment="1">
      <alignment horizontal="center" vertical="center"/>
    </xf>
    <xf numFmtId="166" fontId="12" fillId="2" borderId="0" xfId="1" applyNumberFormat="1" applyFont="1" applyFill="1" applyBorder="1" applyAlignment="1">
      <alignment horizontal="center" vertical="center"/>
    </xf>
    <xf numFmtId="0" fontId="11" fillId="0" borderId="0" xfId="0" applyFont="1" applyAlignment="1">
      <alignment horizontal="center" vertical="center"/>
    </xf>
    <xf numFmtId="3" fontId="20" fillId="0" borderId="0" xfId="0" applyNumberFormat="1" applyFont="1" applyAlignment="1">
      <alignment horizontal="center"/>
    </xf>
    <xf numFmtId="3" fontId="20" fillId="0" borderId="0" xfId="0" applyNumberFormat="1" applyFont="1"/>
    <xf numFmtId="0" fontId="18" fillId="0" borderId="0" xfId="0" applyFont="1" applyAlignment="1">
      <alignment horizontal="left" vertical="center"/>
    </xf>
    <xf numFmtId="0" fontId="26" fillId="2" borderId="0" xfId="0" applyFont="1" applyFill="1"/>
    <xf numFmtId="4" fontId="12" fillId="0" borderId="2" xfId="0" applyNumberFormat="1" applyFont="1" applyBorder="1" applyAlignment="1">
      <alignment horizontal="center" vertical="center" wrapText="1"/>
    </xf>
    <xf numFmtId="4" fontId="12" fillId="2" borderId="0" xfId="0" applyNumberFormat="1" applyFont="1" applyFill="1" applyAlignment="1">
      <alignment horizontal="center" vertical="center" wrapText="1"/>
    </xf>
    <xf numFmtId="0" fontId="10" fillId="2" borderId="0" xfId="0" applyFont="1" applyFill="1" applyAlignment="1">
      <alignment wrapText="1"/>
    </xf>
    <xf numFmtId="166" fontId="22" fillId="0" borderId="2" xfId="1" applyNumberFormat="1" applyFont="1" applyBorder="1" applyAlignment="1">
      <alignment horizontal="center" vertical="center" wrapText="1"/>
    </xf>
    <xf numFmtId="10" fontId="22" fillId="0" borderId="2" xfId="1" applyNumberFormat="1" applyFont="1" applyFill="1" applyBorder="1" applyAlignment="1">
      <alignment horizontal="center" vertical="center" wrapText="1"/>
    </xf>
    <xf numFmtId="166" fontId="22" fillId="0" borderId="2" xfId="1" applyNumberFormat="1" applyFont="1" applyBorder="1" applyAlignment="1">
      <alignment horizontal="center" vertical="center"/>
    </xf>
    <xf numFmtId="166" fontId="22" fillId="0" borderId="2" xfId="1" applyNumberFormat="1" applyFont="1" applyFill="1" applyBorder="1" applyAlignment="1">
      <alignment horizontal="center" vertical="center" wrapText="1"/>
    </xf>
    <xf numFmtId="166" fontId="12" fillId="0" borderId="2" xfId="1" applyNumberFormat="1" applyFont="1" applyBorder="1" applyAlignment="1">
      <alignment horizontal="center" vertical="center" wrapText="1"/>
    </xf>
    <xf numFmtId="166" fontId="22" fillId="0" borderId="10" xfId="1" applyNumberFormat="1" applyFont="1" applyFill="1" applyBorder="1" applyAlignment="1">
      <alignment horizontal="center" vertical="center" wrapText="1"/>
    </xf>
    <xf numFmtId="166" fontId="12" fillId="0" borderId="10" xfId="1" applyNumberFormat="1" applyFont="1" applyBorder="1" applyAlignment="1">
      <alignment horizontal="center" vertical="center" wrapText="1"/>
    </xf>
    <xf numFmtId="10" fontId="27" fillId="2" borderId="0" xfId="1" applyNumberFormat="1" applyFont="1" applyFill="1" applyBorder="1" applyAlignment="1">
      <alignment horizontal="center"/>
    </xf>
    <xf numFmtId="10" fontId="10" fillId="2" borderId="0" xfId="0" applyNumberFormat="1" applyFont="1" applyFill="1"/>
    <xf numFmtId="166" fontId="12" fillId="0" borderId="10" xfId="1" applyNumberFormat="1" applyFont="1" applyFill="1" applyBorder="1" applyAlignment="1">
      <alignment horizontal="center" vertical="center" wrapText="1"/>
    </xf>
    <xf numFmtId="10" fontId="27" fillId="2" borderId="0" xfId="1" applyNumberFormat="1" applyFont="1" applyFill="1" applyBorder="1" applyAlignment="1">
      <alignment horizontal="center" vertical="center"/>
    </xf>
    <xf numFmtId="166" fontId="12" fillId="0" borderId="4" xfId="1" applyNumberFormat="1" applyFont="1" applyBorder="1" applyAlignment="1">
      <alignment horizontal="center" vertical="center" wrapText="1"/>
    </xf>
    <xf numFmtId="10" fontId="27" fillId="2" borderId="11" xfId="1" applyNumberFormat="1" applyFont="1" applyFill="1" applyBorder="1" applyAlignment="1">
      <alignment horizontal="center" vertical="center"/>
    </xf>
    <xf numFmtId="0" fontId="17" fillId="2" borderId="0" xfId="0" applyFont="1" applyFill="1" applyAlignment="1">
      <alignment vertical="top" wrapText="1"/>
    </xf>
    <xf numFmtId="0" fontId="20" fillId="2" borderId="0" xfId="0" applyFont="1" applyFill="1" applyAlignment="1">
      <alignment wrapText="1"/>
    </xf>
    <xf numFmtId="3" fontId="10" fillId="0" borderId="0" xfId="0" applyNumberFormat="1" applyFont="1"/>
    <xf numFmtId="166" fontId="10" fillId="0" borderId="0" xfId="1" applyNumberFormat="1" applyFont="1" applyFill="1"/>
    <xf numFmtId="166" fontId="20" fillId="0" borderId="0" xfId="1" applyNumberFormat="1" applyFont="1"/>
    <xf numFmtId="3" fontId="22" fillId="0" borderId="2" xfId="0" applyNumberFormat="1" applyFont="1" applyBorder="1" applyAlignment="1">
      <alignment horizontal="left" vertical="center" wrapText="1" indent="1"/>
    </xf>
    <xf numFmtId="171" fontId="22" fillId="0" borderId="2" xfId="38" applyNumberFormat="1" applyFont="1" applyBorder="1" applyAlignment="1">
      <alignment horizontal="center" vertical="center"/>
    </xf>
    <xf numFmtId="171" fontId="22" fillId="0" borderId="2" xfId="38" applyNumberFormat="1" applyFont="1" applyFill="1" applyBorder="1" applyAlignment="1">
      <alignment horizontal="center" vertical="center"/>
    </xf>
    <xf numFmtId="171" fontId="22" fillId="2" borderId="2" xfId="38" applyNumberFormat="1" applyFont="1" applyFill="1" applyBorder="1" applyAlignment="1">
      <alignment horizontal="center" vertical="center"/>
    </xf>
    <xf numFmtId="171" fontId="12" fillId="0" borderId="2" xfId="38" applyNumberFormat="1" applyFont="1" applyBorder="1" applyAlignment="1">
      <alignment horizontal="center" vertical="center"/>
    </xf>
    <xf numFmtId="171" fontId="12" fillId="0" borderId="2" xfId="38" applyNumberFormat="1" applyFont="1" applyFill="1" applyBorder="1" applyAlignment="1">
      <alignment horizontal="center" vertical="center"/>
    </xf>
    <xf numFmtId="171" fontId="12" fillId="2" borderId="2" xfId="38" applyNumberFormat="1" applyFont="1" applyFill="1" applyBorder="1" applyAlignment="1">
      <alignment horizontal="center" vertical="center"/>
    </xf>
    <xf numFmtId="0" fontId="11" fillId="0" borderId="0" xfId="0" applyFont="1" applyAlignment="1">
      <alignment horizontal="center" readingOrder="1"/>
    </xf>
    <xf numFmtId="0" fontId="20" fillId="2" borderId="0" xfId="0" applyFont="1" applyFill="1" applyAlignment="1">
      <alignment readingOrder="1"/>
    </xf>
    <xf numFmtId="3" fontId="24" fillId="2" borderId="0" xfId="0" applyNumberFormat="1" applyFont="1" applyFill="1"/>
    <xf numFmtId="166" fontId="24" fillId="2" borderId="0" xfId="0" applyNumberFormat="1" applyFont="1" applyFill="1"/>
    <xf numFmtId="0" fontId="17" fillId="2" borderId="0" xfId="0" applyFont="1" applyFill="1" applyAlignment="1">
      <alignment vertical="top"/>
    </xf>
    <xf numFmtId="0" fontId="16" fillId="2" borderId="0" xfId="0" applyFont="1" applyFill="1" applyAlignment="1">
      <alignment vertical="center"/>
    </xf>
    <xf numFmtId="0" fontId="14" fillId="2" borderId="0" xfId="0" applyFont="1" applyFill="1" applyAlignment="1">
      <alignment horizontal="center" vertical="center" wrapText="1"/>
    </xf>
    <xf numFmtId="0" fontId="12" fillId="2" borderId="0" xfId="0" applyFont="1" applyFill="1" applyAlignment="1">
      <alignment vertical="center"/>
    </xf>
    <xf numFmtId="166" fontId="12" fillId="2" borderId="0" xfId="1" applyNumberFormat="1" applyFont="1" applyFill="1" applyBorder="1" applyAlignment="1">
      <alignment horizontal="center"/>
    </xf>
    <xf numFmtId="166" fontId="12" fillId="2" borderId="0" xfId="0" applyNumberFormat="1" applyFont="1" applyFill="1" applyAlignment="1">
      <alignment horizontal="center"/>
    </xf>
    <xf numFmtId="166" fontId="12" fillId="2" borderId="0" xfId="0" applyNumberFormat="1" applyFont="1" applyFill="1"/>
    <xf numFmtId="0" fontId="16" fillId="2" borderId="0" xfId="0" applyFont="1" applyFill="1" applyBorder="1" applyAlignment="1">
      <alignment horizontal="left" vertical="top" wrapText="1"/>
    </xf>
    <xf numFmtId="0" fontId="10" fillId="2" borderId="0" xfId="0" applyFont="1" applyFill="1" applyBorder="1"/>
    <xf numFmtId="0" fontId="16" fillId="2" borderId="0" xfId="0" applyFont="1" applyFill="1" applyBorder="1"/>
    <xf numFmtId="0" fontId="16" fillId="2" borderId="0" xfId="0" applyFont="1" applyFill="1" applyBorder="1" applyAlignment="1">
      <alignment horizontal="left" vertical="top"/>
    </xf>
    <xf numFmtId="0" fontId="16" fillId="0" borderId="0" xfId="0" applyFont="1" applyBorder="1" applyAlignment="1">
      <alignment vertical="center"/>
    </xf>
    <xf numFmtId="171" fontId="16" fillId="2" borderId="0" xfId="0" applyNumberFormat="1" applyFont="1" applyFill="1" applyBorder="1"/>
    <xf numFmtId="0" fontId="10" fillId="0" borderId="0" xfId="0" applyFont="1" applyBorder="1"/>
    <xf numFmtId="0" fontId="16" fillId="0" borderId="0" xfId="0" applyFont="1" applyBorder="1" applyAlignment="1">
      <alignment vertical="center" wrapText="1"/>
    </xf>
    <xf numFmtId="0" fontId="17" fillId="0" borderId="0" xfId="0" applyFont="1" applyFill="1" applyBorder="1"/>
    <xf numFmtId="0" fontId="10" fillId="0" borderId="0" xfId="0" applyFont="1" applyFill="1" applyBorder="1"/>
    <xf numFmtId="0" fontId="20" fillId="0" borderId="0" xfId="0" applyFont="1" applyFill="1" applyBorder="1"/>
    <xf numFmtId="10" fontId="20" fillId="0" borderId="0" xfId="0" applyNumberFormat="1" applyFont="1" applyFill="1" applyBorder="1"/>
    <xf numFmtId="10" fontId="20" fillId="0" borderId="0" xfId="1" applyNumberFormat="1" applyFont="1" applyFill="1" applyBorder="1"/>
    <xf numFmtId="0" fontId="17" fillId="2" borderId="0" xfId="0" applyFont="1" applyFill="1" applyBorder="1"/>
    <xf numFmtId="3" fontId="16" fillId="0" borderId="0" xfId="0" applyNumberFormat="1" applyFont="1" applyBorder="1" applyAlignment="1">
      <alignment horizontal="center" vertical="center"/>
    </xf>
    <xf numFmtId="3" fontId="16" fillId="0" borderId="0" xfId="0" applyNumberFormat="1" applyFont="1" applyBorder="1" applyAlignment="1">
      <alignment horizontal="right" vertical="center"/>
    </xf>
    <xf numFmtId="0" fontId="16" fillId="0" borderId="0" xfId="0" applyFont="1" applyBorder="1"/>
    <xf numFmtId="166" fontId="22" fillId="0" borderId="4" xfId="1" applyNumberFormat="1" applyFont="1" applyBorder="1" applyAlignment="1">
      <alignment horizontal="center" vertical="center" wrapText="1"/>
    </xf>
    <xf numFmtId="0" fontId="10" fillId="2" borderId="0" xfId="0" applyFont="1" applyFill="1" applyBorder="1" applyAlignment="1">
      <alignment wrapText="1"/>
    </xf>
    <xf numFmtId="0" fontId="17" fillId="2" borderId="0" xfId="0" applyFont="1" applyFill="1" applyBorder="1" applyAlignment="1">
      <alignment vertical="top" wrapText="1"/>
    </xf>
    <xf numFmtId="0" fontId="18" fillId="2" borderId="0" xfId="0" applyFont="1" applyFill="1" applyBorder="1"/>
    <xf numFmtId="10" fontId="18" fillId="2" borderId="0" xfId="0" applyNumberFormat="1" applyFont="1" applyFill="1" applyBorder="1"/>
    <xf numFmtId="10" fontId="18" fillId="2" borderId="0" xfId="1" applyNumberFormat="1" applyFont="1" applyFill="1" applyBorder="1"/>
    <xf numFmtId="3" fontId="12" fillId="0" borderId="14" xfId="0" applyNumberFormat="1" applyFont="1" applyBorder="1" applyAlignment="1">
      <alignment horizontal="right" vertical="center" indent="1"/>
    </xf>
    <xf numFmtId="166" fontId="28" fillId="0" borderId="2" xfId="1" applyNumberFormat="1" applyFont="1" applyBorder="1" applyAlignment="1">
      <alignment horizontal="center" vertical="center"/>
    </xf>
    <xf numFmtId="166" fontId="28" fillId="0" borderId="2" xfId="1" applyNumberFormat="1" applyFont="1" applyFill="1" applyBorder="1" applyAlignment="1">
      <alignment horizontal="center" vertical="center"/>
    </xf>
    <xf numFmtId="166" fontId="28" fillId="2" borderId="10" xfId="1" applyNumberFormat="1" applyFont="1" applyFill="1" applyBorder="1" applyAlignment="1">
      <alignment horizontal="center" vertical="center"/>
    </xf>
    <xf numFmtId="0" fontId="16" fillId="2" borderId="0" xfId="0" applyFont="1" applyFill="1" applyAlignment="1">
      <alignment horizontal="left" vertical="top"/>
    </xf>
    <xf numFmtId="0" fontId="16" fillId="2" borderId="0" xfId="0" applyFont="1" applyFill="1" applyAlignment="1">
      <alignment horizontal="left" vertical="top" wrapText="1"/>
    </xf>
    <xf numFmtId="3" fontId="16" fillId="0" borderId="0" xfId="0" applyNumberFormat="1" applyFont="1" applyAlignment="1">
      <alignment horizontal="center" vertical="center"/>
    </xf>
    <xf numFmtId="3" fontId="16" fillId="0" borderId="0" xfId="0" applyNumberFormat="1" applyFont="1" applyAlignment="1">
      <alignment horizontal="right" vertical="center"/>
    </xf>
    <xf numFmtId="171" fontId="12" fillId="0" borderId="0" xfId="38" applyNumberFormat="1" applyFont="1" applyBorder="1" applyAlignment="1">
      <alignment horizontal="right" vertical="center" indent="1"/>
    </xf>
    <xf numFmtId="3" fontId="12" fillId="0" borderId="0" xfId="0" applyNumberFormat="1" applyFont="1" applyBorder="1" applyAlignment="1">
      <alignment horizontal="right" vertical="center" indent="1"/>
    </xf>
    <xf numFmtId="3" fontId="22" fillId="0" borderId="0" xfId="0" applyNumberFormat="1" applyFont="1" applyBorder="1" applyAlignment="1">
      <alignment horizontal="right" vertical="center" indent="1"/>
    </xf>
    <xf numFmtId="3" fontId="10" fillId="2" borderId="0" xfId="0" applyNumberFormat="1" applyFont="1" applyFill="1" applyBorder="1"/>
    <xf numFmtId="171" fontId="28" fillId="0" borderId="2" xfId="38" applyNumberFormat="1" applyFont="1" applyBorder="1" applyAlignment="1">
      <alignment horizontal="right" vertical="center" indent="1"/>
    </xf>
    <xf numFmtId="0" fontId="29" fillId="2" borderId="0" xfId="0" applyFont="1" applyFill="1"/>
    <xf numFmtId="3" fontId="29" fillId="2" borderId="0" xfId="0" applyNumberFormat="1" applyFont="1" applyFill="1"/>
    <xf numFmtId="171" fontId="12" fillId="2" borderId="0" xfId="0" applyNumberFormat="1" applyFont="1" applyFill="1"/>
    <xf numFmtId="0" fontId="21" fillId="2" borderId="0" xfId="0" applyFont="1" applyFill="1" applyAlignment="1">
      <alignment vertical="center"/>
    </xf>
    <xf numFmtId="0" fontId="18" fillId="2" borderId="0" xfId="0" applyFont="1" applyFill="1" applyAlignment="1">
      <alignment vertical="center"/>
    </xf>
    <xf numFmtId="0" fontId="17" fillId="2" borderId="0" xfId="0" applyFont="1" applyFill="1" applyAlignment="1">
      <alignment vertical="center"/>
    </xf>
    <xf numFmtId="0" fontId="16" fillId="2" borderId="15" xfId="0" applyFont="1" applyFill="1" applyBorder="1" applyAlignment="1">
      <alignment vertical="center"/>
    </xf>
    <xf numFmtId="0" fontId="16" fillId="2" borderId="0" xfId="0" applyFont="1" applyFill="1" applyBorder="1" applyAlignment="1">
      <alignment horizontal="left" vertical="top" wrapText="1"/>
    </xf>
    <xf numFmtId="0" fontId="31" fillId="2" borderId="0" xfId="0" applyFont="1" applyFill="1" applyAlignment="1">
      <alignment horizontal="left" vertical="top"/>
    </xf>
    <xf numFmtId="0" fontId="30" fillId="2" borderId="0" xfId="0" applyFont="1" applyFill="1"/>
    <xf numFmtId="3" fontId="12" fillId="2" borderId="2" xfId="0" applyNumberFormat="1" applyFont="1" applyFill="1" applyBorder="1" applyAlignment="1">
      <alignment horizontal="center" vertical="center"/>
    </xf>
    <xf numFmtId="0" fontId="17" fillId="2" borderId="0" xfId="0" applyFont="1" applyFill="1" applyAlignment="1">
      <alignment horizontal="left" vertical="top" wrapText="1"/>
    </xf>
    <xf numFmtId="3" fontId="12" fillId="0" borderId="4" xfId="0" applyNumberFormat="1" applyFont="1" applyBorder="1" applyAlignment="1">
      <alignment horizontal="left" vertical="center"/>
    </xf>
    <xf numFmtId="3" fontId="12" fillId="0" borderId="5" xfId="0" applyNumberFormat="1" applyFont="1" applyBorder="1" applyAlignment="1">
      <alignment horizontal="left" vertical="center"/>
    </xf>
    <xf numFmtId="3" fontId="12" fillId="0" borderId="6" xfId="0" applyNumberFormat="1" applyFont="1" applyBorder="1" applyAlignment="1">
      <alignment horizontal="left" vertical="center"/>
    </xf>
    <xf numFmtId="3" fontId="12" fillId="2" borderId="4" xfId="0" applyNumberFormat="1" applyFont="1" applyFill="1" applyBorder="1" applyAlignment="1">
      <alignment horizontal="left" vertical="center"/>
    </xf>
    <xf numFmtId="3" fontId="12" fillId="2" borderId="5" xfId="0" applyNumberFormat="1" applyFont="1" applyFill="1" applyBorder="1" applyAlignment="1">
      <alignment horizontal="left" vertical="center"/>
    </xf>
    <xf numFmtId="3" fontId="12" fillId="2" borderId="6" xfId="0" applyNumberFormat="1" applyFont="1" applyFill="1" applyBorder="1" applyAlignment="1">
      <alignment horizontal="left" vertical="center"/>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14" fillId="2" borderId="0" xfId="0" applyFont="1" applyFill="1" applyAlignment="1">
      <alignment horizontal="center" vertical="center" wrapText="1"/>
    </xf>
    <xf numFmtId="0" fontId="17" fillId="2" borderId="15" xfId="0" applyFont="1" applyFill="1" applyBorder="1" applyAlignment="1">
      <alignment horizontal="left" vertical="top" wrapText="1"/>
    </xf>
    <xf numFmtId="0" fontId="16" fillId="2" borderId="15" xfId="0" applyFont="1" applyFill="1" applyBorder="1" applyAlignment="1">
      <alignment horizontal="left" vertical="top" wrapText="1"/>
    </xf>
    <xf numFmtId="0" fontId="16" fillId="2" borderId="0" xfId="0" applyFont="1" applyFill="1" applyBorder="1" applyAlignment="1">
      <alignment horizontal="left" vertical="top" wrapText="1"/>
    </xf>
    <xf numFmtId="0" fontId="16" fillId="0" borderId="0" xfId="0" applyFont="1" applyBorder="1" applyAlignment="1">
      <alignment horizontal="left" vertical="center" wrapText="1"/>
    </xf>
    <xf numFmtId="0" fontId="16" fillId="2" borderId="15" xfId="0" applyFont="1" applyFill="1" applyBorder="1" applyAlignment="1">
      <alignment horizontal="left" vertical="center" wrapText="1"/>
    </xf>
    <xf numFmtId="0" fontId="16" fillId="2" borderId="15" xfId="0" applyFont="1" applyFill="1" applyBorder="1" applyAlignment="1">
      <alignment horizontal="left" wrapText="1"/>
    </xf>
    <xf numFmtId="0" fontId="17" fillId="2" borderId="0" xfId="0" applyFont="1" applyFill="1" applyAlignment="1">
      <alignment horizontal="left" vertical="top" wrapText="1"/>
    </xf>
    <xf numFmtId="0" fontId="17" fillId="2" borderId="0" xfId="0" applyFont="1" applyFill="1" applyBorder="1" applyAlignment="1">
      <alignment horizontal="left" vertical="top" wrapText="1"/>
    </xf>
    <xf numFmtId="3" fontId="22" fillId="0" borderId="3" xfId="0" applyNumberFormat="1" applyFont="1" applyBorder="1" applyAlignment="1">
      <alignment horizontal="center" vertical="center" wrapText="1"/>
    </xf>
    <xf numFmtId="3" fontId="22" fillId="0" borderId="7" xfId="0" applyNumberFormat="1" applyFont="1" applyBorder="1" applyAlignment="1">
      <alignment horizontal="center" vertical="center" wrapText="1"/>
    </xf>
    <xf numFmtId="3" fontId="22" fillId="0" borderId="8" xfId="0" applyNumberFormat="1" applyFont="1" applyBorder="1" applyAlignment="1">
      <alignment horizontal="center" vertical="center" wrapText="1"/>
    </xf>
    <xf numFmtId="0" fontId="17" fillId="2" borderId="0" xfId="0" applyFont="1" applyFill="1" applyAlignment="1">
      <alignment horizontal="left" vertical="center" wrapText="1"/>
    </xf>
    <xf numFmtId="0" fontId="11" fillId="4" borderId="4" xfId="0" applyFont="1" applyFill="1" applyBorder="1" applyAlignment="1">
      <alignment horizontal="center" vertical="center"/>
    </xf>
    <xf numFmtId="0" fontId="11" fillId="4" borderId="6" xfId="0" applyFont="1" applyFill="1" applyBorder="1" applyAlignment="1">
      <alignment horizontal="center" vertical="center"/>
    </xf>
    <xf numFmtId="3" fontId="22" fillId="0" borderId="4" xfId="0" applyNumberFormat="1" applyFont="1" applyBorder="1" applyAlignment="1">
      <alignment horizontal="center" vertical="center" wrapText="1"/>
    </xf>
    <xf numFmtId="3" fontId="22" fillId="0" borderId="6" xfId="0" applyNumberFormat="1" applyFont="1" applyBorder="1" applyAlignment="1">
      <alignment horizontal="center" vertical="center" wrapText="1"/>
    </xf>
    <xf numFmtId="10" fontId="16" fillId="2" borderId="0" xfId="0" applyNumberFormat="1" applyFont="1" applyFill="1"/>
    <xf numFmtId="10" fontId="16" fillId="2" borderId="0" xfId="1" applyNumberFormat="1" applyFont="1" applyFill="1"/>
    <xf numFmtId="166" fontId="16" fillId="2" borderId="0" xfId="0" applyNumberFormat="1" applyFont="1" applyFill="1"/>
    <xf numFmtId="3" fontId="16" fillId="2" borderId="0" xfId="0" applyNumberFormat="1" applyFont="1" applyFill="1" applyBorder="1"/>
    <xf numFmtId="0" fontId="16" fillId="2" borderId="0" xfId="0" applyFont="1" applyFill="1" applyAlignment="1"/>
    <xf numFmtId="171" fontId="17" fillId="0" borderId="0" xfId="38" applyNumberFormat="1" applyFont="1" applyBorder="1" applyAlignment="1">
      <alignment horizontal="right" vertical="center"/>
    </xf>
    <xf numFmtId="10" fontId="18" fillId="2" borderId="0" xfId="0" applyNumberFormat="1" applyFont="1" applyFill="1" applyAlignment="1">
      <alignment vertical="center"/>
    </xf>
    <xf numFmtId="10" fontId="18" fillId="2" borderId="0" xfId="1" applyNumberFormat="1" applyFont="1" applyFill="1" applyAlignment="1">
      <alignment vertical="center"/>
    </xf>
    <xf numFmtId="0" fontId="16" fillId="2" borderId="0" xfId="0" applyFont="1" applyFill="1" applyAlignment="1">
      <alignment horizontal="left" vertical="top" wrapText="1"/>
    </xf>
  </cellXfs>
  <cellStyles count="45">
    <cellStyle name="dx" xfId="2"/>
    <cellStyle name="Estilo 1" xfId="3"/>
    <cellStyle name="fonteplan1" xfId="4"/>
    <cellStyle name="Hipervínculo" xfId="43" builtinId="8" customBuiltin="1"/>
    <cellStyle name="Hipervínculo 2" xfId="5"/>
    <cellStyle name="Hipervínculo 3" xfId="6"/>
    <cellStyle name="Hipervínculo visitado" xfId="44" builtinId="9" customBuiltin="1"/>
    <cellStyle name="Millares" xfId="38" builtinId="3"/>
    <cellStyle name="Millares 2" xfId="7"/>
    <cellStyle name="Millares 2 2" xfId="8"/>
    <cellStyle name="Millares 2 3" xfId="39"/>
    <cellStyle name="Millares 3" xfId="9"/>
    <cellStyle name="Millares 3 2" xfId="10"/>
    <cellStyle name="Millares 3 2 2" xfId="41"/>
    <cellStyle name="Millares 3 3" xfId="11"/>
    <cellStyle name="Millares 3 4" xfId="40"/>
    <cellStyle name="Millares 4" xfId="42"/>
    <cellStyle name="Moeda [0]_Plan2" xfId="12"/>
    <cellStyle name="Moeda_Plan2" xfId="13"/>
    <cellStyle name="Moneda 2" xfId="14"/>
    <cellStyle name="Normal" xfId="0" builtinId="0" customBuiltin="1"/>
    <cellStyle name="Normal 11" xfId="15"/>
    <cellStyle name="Normal 12" xfId="16"/>
    <cellStyle name="Normal 15" xfId="17"/>
    <cellStyle name="Normal 2" xfId="18"/>
    <cellStyle name="Normal 2 10" xfId="19"/>
    <cellStyle name="Normal 2 2" xfId="20"/>
    <cellStyle name="Normal 2 3" xfId="37"/>
    <cellStyle name="Normal 3" xfId="21"/>
    <cellStyle name="Normal 3 2" xfId="22"/>
    <cellStyle name="Normal 4" xfId="23"/>
    <cellStyle name="Normal 4 2" xfId="24"/>
    <cellStyle name="Normal 4 2 2" xfId="25"/>
    <cellStyle name="Normal 5" xfId="26"/>
    <cellStyle name="Normal 6" xfId="27"/>
    <cellStyle name="Normal 7" xfId="28"/>
    <cellStyle name="Normal 9" xfId="29"/>
    <cellStyle name="Porcentaje" xfId="1" builtinId="5"/>
    <cellStyle name="Porcentual 2" xfId="30"/>
    <cellStyle name="Porcentual 2 2" xfId="31"/>
    <cellStyle name="XLConnect.Boolean" xfId="32"/>
    <cellStyle name="XLConnect.DateTime" xfId="33"/>
    <cellStyle name="XLConnect.Header" xfId="34"/>
    <cellStyle name="XLConnect.Numeric" xfId="35"/>
    <cellStyle name="XLConnect.String" xfId="36"/>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505A64"/>
      <color rgb="FF5A5A72"/>
      <color rgb="FFD64265"/>
      <color rgb="FFFFC1CD"/>
      <color rgb="FFFF7171"/>
      <color rgb="FF6E6E7C"/>
      <color rgb="FF646480"/>
      <color rgb="FFFFDDDD"/>
      <color rgb="FF787894"/>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46.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7.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49705657293617E-3"/>
          <c:y val="0"/>
          <c:w val="0.99019295863261381"/>
          <c:h val="0.85983297542352666"/>
        </c:manualLayout>
      </c:layout>
      <c:barChart>
        <c:barDir val="col"/>
        <c:grouping val="clustered"/>
        <c:varyColors val="0"/>
        <c:ser>
          <c:idx val="0"/>
          <c:order val="0"/>
          <c:tx>
            <c:strRef>
              <c:f>'1.1_Total_Alumnos'!$B$19</c:f>
              <c:strCache>
                <c:ptCount val="1"/>
                <c:pt idx="0">
                  <c:v>Sector Público</c:v>
                </c:pt>
              </c:strCache>
            </c:strRef>
          </c:tx>
          <c:spPr>
            <a:solidFill>
              <a:srgbClr val="FFC1CD"/>
            </a:solidFill>
            <a:ln>
              <a:solidFill>
                <a:srgbClr val="D64265"/>
              </a:solidFill>
            </a:ln>
          </c:spPr>
          <c:invertIfNegative val="0"/>
          <c:dPt>
            <c:idx val="6"/>
            <c:invertIfNegative val="0"/>
            <c:bubble3D val="0"/>
            <c:extLst xmlns:c16r2="http://schemas.microsoft.com/office/drawing/2015/06/chart">
              <c:ext xmlns:c16="http://schemas.microsoft.com/office/drawing/2014/chart" uri="{C3380CC4-5D6E-409C-BE32-E72D297353CC}">
                <c16:uniqueId val="{00000000-ECD6-418A-A807-18049A5E8F59}"/>
              </c:ext>
            </c:extLst>
          </c:dPt>
          <c:dLbls>
            <c:spPr>
              <a:noFill/>
              <a:ln>
                <a:noFill/>
              </a:ln>
              <a:effectLst/>
            </c:spPr>
            <c:txPr>
              <a:bodyPr wrap="square" lIns="38100" tIns="19050" rIns="38100" bIns="19050" anchor="ctr">
                <a:spAutoFit/>
              </a:bodyPr>
              <a:lstStyle/>
              <a:p>
                <a:pPr>
                  <a:defRPr sz="1100" b="1">
                    <a:solidFill>
                      <a:schemeClr val="tx1">
                        <a:lumMod val="75000"/>
                        <a:lumOff val="25000"/>
                      </a:schemeClr>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'1.1_Total_Alumnos'!$C$8:$T$8</c:f>
              <c:strCach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strCache>
            </c:strRef>
          </c:cat>
          <c:val>
            <c:numRef>
              <c:f>'1.1_Total_Alumnos'!$C$19:$T$19</c:f>
              <c:numCache>
                <c:formatCode>0.0%</c:formatCode>
                <c:ptCount val="18"/>
                <c:pt idx="0">
                  <c:v>0.7379170750263977</c:v>
                </c:pt>
                <c:pt idx="1">
                  <c:v>0.74259903310519804</c:v>
                </c:pt>
                <c:pt idx="2">
                  <c:v>0.74392912225584329</c:v>
                </c:pt>
                <c:pt idx="3">
                  <c:v>0.74601909383113751</c:v>
                </c:pt>
                <c:pt idx="4">
                  <c:v>0.74963817613187922</c:v>
                </c:pt>
                <c:pt idx="5">
                  <c:v>0.75357990926324048</c:v>
                </c:pt>
                <c:pt idx="6">
                  <c:v>0.76347668400841007</c:v>
                </c:pt>
                <c:pt idx="7">
                  <c:v>0.76996931108848687</c:v>
                </c:pt>
                <c:pt idx="8">
                  <c:v>0.78128337861395936</c:v>
                </c:pt>
                <c:pt idx="9">
                  <c:v>0.78081059480910664</c:v>
                </c:pt>
                <c:pt idx="10">
                  <c:v>0.77669405200871156</c:v>
                </c:pt>
                <c:pt idx="11">
                  <c:v>0.77289161794117134</c:v>
                </c:pt>
                <c:pt idx="12">
                  <c:v>0.75911692529276042</c:v>
                </c:pt>
                <c:pt idx="13">
                  <c:v>0.80094667043809897</c:v>
                </c:pt>
                <c:pt idx="14">
                  <c:v>0.80334425479466764</c:v>
                </c:pt>
                <c:pt idx="15">
                  <c:v>0.78109548668674966</c:v>
                </c:pt>
                <c:pt idx="16">
                  <c:v>0.77162736903952167</c:v>
                </c:pt>
                <c:pt idx="17">
                  <c:v>0.76325862628891616</c:v>
                </c:pt>
              </c:numCache>
            </c:numRef>
          </c:val>
          <c:extLst xmlns:c16r2="http://schemas.microsoft.com/office/drawing/2015/06/chart">
            <c:ext xmlns:c16="http://schemas.microsoft.com/office/drawing/2014/chart" uri="{C3380CC4-5D6E-409C-BE32-E72D297353CC}">
              <c16:uniqueId val="{00000001-ECD6-418A-A807-18049A5E8F59}"/>
            </c:ext>
          </c:extLst>
        </c:ser>
        <c:ser>
          <c:idx val="1"/>
          <c:order val="1"/>
          <c:tx>
            <c:strRef>
              <c:f>'1.1_Total_Alumnos'!$B$20</c:f>
              <c:strCache>
                <c:ptCount val="1"/>
                <c:pt idx="0">
                  <c:v>Sector Privado</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b="1">
                    <a:solidFill>
                      <a:schemeClr val="tx1">
                        <a:lumMod val="75000"/>
                        <a:lumOff val="25000"/>
                      </a:schemeClr>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'1.1_Total_Alumnos'!$C$8:$T$8</c:f>
              <c:strCach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strCache>
            </c:strRef>
          </c:cat>
          <c:val>
            <c:numRef>
              <c:f>'1.1_Total_Alumnos'!$C$20:$T$20</c:f>
              <c:numCache>
                <c:formatCode>0.0%</c:formatCode>
                <c:ptCount val="18"/>
                <c:pt idx="0">
                  <c:v>0.2620829249736023</c:v>
                </c:pt>
                <c:pt idx="1">
                  <c:v>0.25740096689480196</c:v>
                </c:pt>
                <c:pt idx="2">
                  <c:v>0.25607087774415671</c:v>
                </c:pt>
                <c:pt idx="3">
                  <c:v>0.25398090616886249</c:v>
                </c:pt>
                <c:pt idx="4">
                  <c:v>0.25036182386812078</c:v>
                </c:pt>
                <c:pt idx="5">
                  <c:v>0.24642009073675955</c:v>
                </c:pt>
                <c:pt idx="6">
                  <c:v>0.23652331599158999</c:v>
                </c:pt>
                <c:pt idx="7">
                  <c:v>0.23003068891151313</c:v>
                </c:pt>
                <c:pt idx="8">
                  <c:v>0.21871662138604062</c:v>
                </c:pt>
                <c:pt idx="9">
                  <c:v>0.21918940519089336</c:v>
                </c:pt>
                <c:pt idx="10">
                  <c:v>0.22330594799128844</c:v>
                </c:pt>
                <c:pt idx="11">
                  <c:v>0.22710838205882872</c:v>
                </c:pt>
                <c:pt idx="12">
                  <c:v>0.24088307470723955</c:v>
                </c:pt>
                <c:pt idx="13">
                  <c:v>0.19905332956190105</c:v>
                </c:pt>
                <c:pt idx="14">
                  <c:v>0.19665574520533238</c:v>
                </c:pt>
                <c:pt idx="15">
                  <c:v>0.21890451331325028</c:v>
                </c:pt>
                <c:pt idx="16">
                  <c:v>0.2283726309604783</c:v>
                </c:pt>
                <c:pt idx="17">
                  <c:v>0.23674137371108381</c:v>
                </c:pt>
              </c:numCache>
            </c:numRef>
          </c:val>
          <c:extLst xmlns:c16r2="http://schemas.microsoft.com/office/drawing/2015/06/chart">
            <c:ext xmlns:c16="http://schemas.microsoft.com/office/drawing/2014/chart" uri="{C3380CC4-5D6E-409C-BE32-E72D297353CC}">
              <c16:uniqueId val="{00000002-ECD6-418A-A807-18049A5E8F59}"/>
            </c:ext>
          </c:extLst>
        </c:ser>
        <c:dLbls>
          <c:showLegendKey val="0"/>
          <c:showVal val="0"/>
          <c:showCatName val="0"/>
          <c:showSerName val="0"/>
          <c:showPercent val="0"/>
          <c:showBubbleSize val="0"/>
        </c:dLbls>
        <c:gapWidth val="150"/>
        <c:axId val="-1665351168"/>
        <c:axId val="-1054784064"/>
      </c:barChart>
      <c:catAx>
        <c:axId val="-1665351168"/>
        <c:scaling>
          <c:orientation val="minMax"/>
        </c:scaling>
        <c:delete val="0"/>
        <c:axPos val="b"/>
        <c:numFmt formatCode="General" sourceLinked="0"/>
        <c:majorTickMark val="out"/>
        <c:minorTickMark val="none"/>
        <c:tickLblPos val="nextTo"/>
        <c:crossAx val="-1054784064"/>
        <c:crosses val="autoZero"/>
        <c:auto val="1"/>
        <c:lblAlgn val="ctr"/>
        <c:lblOffset val="100"/>
        <c:noMultiLvlLbl val="0"/>
      </c:catAx>
      <c:valAx>
        <c:axId val="-1054784064"/>
        <c:scaling>
          <c:orientation val="minMax"/>
        </c:scaling>
        <c:delete val="1"/>
        <c:axPos val="l"/>
        <c:numFmt formatCode="0.0%" sourceLinked="1"/>
        <c:majorTickMark val="out"/>
        <c:minorTickMark val="none"/>
        <c:tickLblPos val="nextTo"/>
        <c:crossAx val="-1665351168"/>
        <c:crosses val="autoZero"/>
        <c:crossBetween val="between"/>
      </c:valAx>
    </c:plotArea>
    <c:legend>
      <c:legendPos val="r"/>
      <c:layout>
        <c:manualLayout>
          <c:xMode val="edge"/>
          <c:yMode val="edge"/>
          <c:x val="0.16282581779415339"/>
          <c:y val="0.94195034909173903"/>
          <c:w val="0.69624688125385747"/>
          <c:h val="5.8049558501672913E-2"/>
        </c:manualLayout>
      </c:layout>
      <c:overlay val="0"/>
    </c:legend>
    <c:plotVisOnly val="1"/>
    <c:dispBlanksAs val="gap"/>
    <c:showDLblsOverMax val="0"/>
  </c:chart>
  <c:spPr>
    <a:ln>
      <a:noFill/>
    </a:ln>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861-4B41-8884-527F4DB688D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4861-4B41-8884-527F4DB688D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41744"/>
        <c:axId val="-1313945008"/>
      </c:barChart>
      <c:catAx>
        <c:axId val="-1313941744"/>
        <c:scaling>
          <c:orientation val="minMax"/>
        </c:scaling>
        <c:delete val="0"/>
        <c:axPos val="b"/>
        <c:numFmt formatCode="General" sourceLinked="1"/>
        <c:majorTickMark val="out"/>
        <c:minorTickMark val="none"/>
        <c:tickLblPos val="nextTo"/>
        <c:crossAx val="-1313945008"/>
        <c:crosses val="autoZero"/>
        <c:auto val="1"/>
        <c:lblAlgn val="ctr"/>
        <c:lblOffset val="100"/>
        <c:noMultiLvlLbl val="0"/>
      </c:catAx>
      <c:valAx>
        <c:axId val="-1313945008"/>
        <c:scaling>
          <c:orientation val="minMax"/>
        </c:scaling>
        <c:delete val="0"/>
        <c:axPos val="l"/>
        <c:numFmt formatCode="General" sourceLinked="1"/>
        <c:majorTickMark val="out"/>
        <c:minorTickMark val="none"/>
        <c:tickLblPos val="nextTo"/>
        <c:crossAx val="-1313941744"/>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3A3-4195-8165-ADBC0C48CE1B}"/>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E45-441D-B52B-073478254B2B}"/>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AE45-441D-B52B-073478254B2B}"/>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37392"/>
        <c:axId val="-1313935216"/>
      </c:barChart>
      <c:catAx>
        <c:axId val="-1313937392"/>
        <c:scaling>
          <c:orientation val="minMax"/>
        </c:scaling>
        <c:delete val="0"/>
        <c:axPos val="b"/>
        <c:numFmt formatCode="General" sourceLinked="1"/>
        <c:majorTickMark val="out"/>
        <c:minorTickMark val="none"/>
        <c:tickLblPos val="nextTo"/>
        <c:crossAx val="-1313935216"/>
        <c:crosses val="autoZero"/>
        <c:auto val="1"/>
        <c:lblAlgn val="ctr"/>
        <c:lblOffset val="100"/>
        <c:noMultiLvlLbl val="0"/>
      </c:catAx>
      <c:valAx>
        <c:axId val="-1313935216"/>
        <c:scaling>
          <c:orientation val="minMax"/>
        </c:scaling>
        <c:delete val="0"/>
        <c:axPos val="l"/>
        <c:numFmt formatCode="General" sourceLinked="1"/>
        <c:majorTickMark val="out"/>
        <c:minorTickMark val="none"/>
        <c:tickLblPos val="nextTo"/>
        <c:crossAx val="-1313937392"/>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F1DD-40F8-9420-76B705F17F96}"/>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C21-421B-BFD3-01CFC90F94D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6C21-421B-BFD3-01CFC90F94D4}"/>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30320"/>
        <c:axId val="-1313942288"/>
      </c:barChart>
      <c:catAx>
        <c:axId val="-1313930320"/>
        <c:scaling>
          <c:orientation val="minMax"/>
        </c:scaling>
        <c:delete val="0"/>
        <c:axPos val="b"/>
        <c:numFmt formatCode="General" sourceLinked="1"/>
        <c:majorTickMark val="out"/>
        <c:minorTickMark val="none"/>
        <c:tickLblPos val="nextTo"/>
        <c:crossAx val="-1313942288"/>
        <c:crosses val="autoZero"/>
        <c:auto val="1"/>
        <c:lblAlgn val="ctr"/>
        <c:lblOffset val="100"/>
        <c:noMultiLvlLbl val="0"/>
      </c:catAx>
      <c:valAx>
        <c:axId val="-1313942288"/>
        <c:scaling>
          <c:orientation val="minMax"/>
        </c:scaling>
        <c:delete val="0"/>
        <c:axPos val="l"/>
        <c:numFmt formatCode="General" sourceLinked="1"/>
        <c:majorTickMark val="out"/>
        <c:minorTickMark val="none"/>
        <c:tickLblPos val="nextTo"/>
        <c:crossAx val="-1313930320"/>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032-4A75-92BF-00A7C1AA5043}"/>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447241000572381E-2"/>
          <c:y val="4.3354166666666666E-2"/>
          <c:w val="0.85154077007564621"/>
          <c:h val="0.95664583333333331"/>
        </c:manualLayout>
      </c:layout>
      <c:barChart>
        <c:barDir val="bar"/>
        <c:grouping val="clustered"/>
        <c:varyColors val="0"/>
        <c:ser>
          <c:idx val="0"/>
          <c:order val="0"/>
          <c:tx>
            <c:strRef>
              <c:f>'1.4_Alumnos_provincia'!$F$39</c:f>
              <c:strCache>
                <c:ptCount val="1"/>
                <c:pt idx="0">
                  <c:v>2024</c:v>
                </c:pt>
              </c:strCache>
            </c:strRef>
          </c:tx>
          <c:spPr>
            <a:solidFill>
              <a:srgbClr val="FFC1CD"/>
            </a:solidFill>
            <a:ln>
              <a:solidFill>
                <a:srgbClr val="D64265"/>
              </a:solidFill>
            </a:ln>
          </c:spPr>
          <c:invertIfNegative val="0"/>
          <c:dLbls>
            <c:spPr>
              <a:noFill/>
              <a:ln>
                <a:noFill/>
              </a:ln>
              <a:effectLst/>
            </c:spPr>
            <c:txPr>
              <a:bodyPr/>
              <a:lstStyle/>
              <a:p>
                <a:pPr>
                  <a:defRPr sz="1100"/>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'1.4_Alumnos_provincia'!$D$40:$D$63</c:f>
              <c:strCache>
                <c:ptCount val="24"/>
                <c:pt idx="0">
                  <c:v>Azuay</c:v>
                </c:pt>
                <c:pt idx="1">
                  <c:v>Bolívar</c:v>
                </c:pt>
                <c:pt idx="2">
                  <c:v>Cañar</c:v>
                </c:pt>
                <c:pt idx="3">
                  <c:v>Carchi</c:v>
                </c:pt>
                <c:pt idx="4">
                  <c:v>Chimborazo</c:v>
                </c:pt>
                <c:pt idx="5">
                  <c:v>Cotopaxi</c:v>
                </c:pt>
                <c:pt idx="6">
                  <c:v>El Oro</c:v>
                </c:pt>
                <c:pt idx="7">
                  <c:v>Esmeraldas</c:v>
                </c:pt>
                <c:pt idx="8">
                  <c:v>Galápagos</c:v>
                </c:pt>
                <c:pt idx="9">
                  <c:v>Guayas</c:v>
                </c:pt>
                <c:pt idx="10">
                  <c:v>Imbabura</c:v>
                </c:pt>
                <c:pt idx="11">
                  <c:v>Loja</c:v>
                </c:pt>
                <c:pt idx="12">
                  <c:v>Los Ríos</c:v>
                </c:pt>
                <c:pt idx="13">
                  <c:v>Manabí</c:v>
                </c:pt>
                <c:pt idx="14">
                  <c:v>Morona Santiago</c:v>
                </c:pt>
                <c:pt idx="15">
                  <c:v>Napo</c:v>
                </c:pt>
                <c:pt idx="16">
                  <c:v>Orellana</c:v>
                </c:pt>
                <c:pt idx="17">
                  <c:v>Pastaza</c:v>
                </c:pt>
                <c:pt idx="18">
                  <c:v>Pichincha</c:v>
                </c:pt>
                <c:pt idx="19">
                  <c:v>Santa Elena</c:v>
                </c:pt>
                <c:pt idx="20">
                  <c:v>Santo Domingo de los Tsáchilas</c:v>
                </c:pt>
                <c:pt idx="21">
                  <c:v>Sucumbíos</c:v>
                </c:pt>
                <c:pt idx="22">
                  <c:v>Tungurahua</c:v>
                </c:pt>
                <c:pt idx="23">
                  <c:v>Zamora Chinchipe</c:v>
                </c:pt>
              </c:strCache>
            </c:strRef>
          </c:cat>
          <c:val>
            <c:numRef>
              <c:f>'1.4_Alumnos_provincia'!$F$40:$F$63</c:f>
              <c:numCache>
                <c:formatCode>0.0%</c:formatCode>
                <c:ptCount val="24"/>
                <c:pt idx="0">
                  <c:v>4.6316988578589777E-2</c:v>
                </c:pt>
                <c:pt idx="1">
                  <c:v>1.1404386212592467E-2</c:v>
                </c:pt>
                <c:pt idx="2">
                  <c:v>1.3983037759990116E-2</c:v>
                </c:pt>
                <c:pt idx="3">
                  <c:v>9.3498310609924171E-3</c:v>
                </c:pt>
                <c:pt idx="4">
                  <c:v>2.6491796006604344E-2</c:v>
                </c:pt>
                <c:pt idx="5">
                  <c:v>2.7198292540150527E-2</c:v>
                </c:pt>
                <c:pt idx="6">
                  <c:v>4.0620753876793328E-2</c:v>
                </c:pt>
                <c:pt idx="7">
                  <c:v>3.8346345759160315E-2</c:v>
                </c:pt>
                <c:pt idx="8">
                  <c:v>1.7899533517727712E-3</c:v>
                </c:pt>
                <c:pt idx="9">
                  <c:v>0.25282337173221031</c:v>
                </c:pt>
                <c:pt idx="10">
                  <c:v>2.8031009969018729E-2</c:v>
                </c:pt>
                <c:pt idx="11">
                  <c:v>2.7345428651267718E-2</c:v>
                </c:pt>
                <c:pt idx="12">
                  <c:v>5.3739944584406153E-2</c:v>
                </c:pt>
                <c:pt idx="13">
                  <c:v>9.5982843686243546E-2</c:v>
                </c:pt>
                <c:pt idx="14">
                  <c:v>1.5674251837194987E-2</c:v>
                </c:pt>
                <c:pt idx="15">
                  <c:v>9.9913931455001027E-3</c:v>
                </c:pt>
                <c:pt idx="16">
                  <c:v>1.3986442562561423E-2</c:v>
                </c:pt>
                <c:pt idx="17">
                  <c:v>8.5217344356138466E-3</c:v>
                </c:pt>
                <c:pt idx="18">
                  <c:v>0.16666678826675849</c:v>
                </c:pt>
                <c:pt idx="19">
                  <c:v>2.514860139222377E-2</c:v>
                </c:pt>
                <c:pt idx="20">
                  <c:v>3.2419070882882331E-2</c:v>
                </c:pt>
                <c:pt idx="21">
                  <c:v>1.4875582434039854E-2</c:v>
                </c:pt>
                <c:pt idx="22">
                  <c:v>3.1262897209739973E-2</c:v>
                </c:pt>
                <c:pt idx="23">
                  <c:v>8.0292540636926688E-3</c:v>
                </c:pt>
              </c:numCache>
            </c:numRef>
          </c:val>
          <c:extLst xmlns:c16r2="http://schemas.microsoft.com/office/drawing/2015/06/chart">
            <c:ext xmlns:c16="http://schemas.microsoft.com/office/drawing/2014/chart" uri="{C3380CC4-5D6E-409C-BE32-E72D297353CC}">
              <c16:uniqueId val="{00000000-075E-4BC1-9957-553CF66ACF5D}"/>
            </c:ext>
          </c:extLst>
        </c:ser>
        <c:dLbls>
          <c:showLegendKey val="0"/>
          <c:showVal val="0"/>
          <c:showCatName val="0"/>
          <c:showSerName val="0"/>
          <c:showPercent val="0"/>
          <c:showBubbleSize val="0"/>
        </c:dLbls>
        <c:gapWidth val="78"/>
        <c:axId val="-1313941200"/>
        <c:axId val="-1313936304"/>
      </c:barChart>
      <c:catAx>
        <c:axId val="-1313941200"/>
        <c:scaling>
          <c:orientation val="maxMin"/>
        </c:scaling>
        <c:delete val="0"/>
        <c:axPos val="l"/>
        <c:numFmt formatCode="General" sourceLinked="0"/>
        <c:majorTickMark val="out"/>
        <c:minorTickMark val="none"/>
        <c:tickLblPos val="nextTo"/>
        <c:crossAx val="-1313936304"/>
        <c:crosses val="autoZero"/>
        <c:auto val="1"/>
        <c:lblAlgn val="ctr"/>
        <c:lblOffset val="100"/>
        <c:noMultiLvlLbl val="0"/>
      </c:catAx>
      <c:valAx>
        <c:axId val="-1313936304"/>
        <c:scaling>
          <c:orientation val="minMax"/>
          <c:max val="0.26"/>
        </c:scaling>
        <c:delete val="1"/>
        <c:axPos val="t"/>
        <c:numFmt formatCode="0.0%" sourceLinked="1"/>
        <c:majorTickMark val="out"/>
        <c:minorTickMark val="none"/>
        <c:tickLblPos val="nextTo"/>
        <c:crossAx val="-1313941200"/>
        <c:crosses val="autoZero"/>
        <c:crossBetween val="between"/>
      </c:valAx>
    </c:plotArea>
    <c:legend>
      <c:legendPos val="r"/>
      <c:layout>
        <c:manualLayout>
          <c:xMode val="edge"/>
          <c:yMode val="edge"/>
          <c:x val="0.93083821914205711"/>
          <c:y val="3.2321913580246921E-2"/>
          <c:w val="3.9979266644923815E-2"/>
          <c:h val="4.1129313533794856E-2"/>
        </c:manualLayout>
      </c:layout>
      <c:overlay val="0"/>
    </c:legend>
    <c:plotVisOnly val="1"/>
    <c:dispBlanksAs val="gap"/>
    <c:showDLblsOverMax val="0"/>
  </c:chart>
  <c:spPr>
    <a:ln>
      <a:noFill/>
    </a:ln>
  </c:spPr>
  <c:txPr>
    <a:bodyPr/>
    <a:lstStyle/>
    <a:p>
      <a:pPr>
        <a:defRPr sz="1050">
          <a:solidFill>
            <a:sysClr val="windowText" lastClr="000000"/>
          </a:solidFill>
          <a:latin typeface="Century Gothic" panose="020B0502020202020204" pitchFamily="34" charset="0"/>
        </a:defRPr>
      </a:pPr>
      <a:endParaRPr lang="es-EC"/>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9AF-4A9F-8F9C-C31E5D2DAAF5}"/>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E9AF-4A9F-8F9C-C31E5D2DAAF5}"/>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34128"/>
        <c:axId val="-1313942832"/>
      </c:barChart>
      <c:catAx>
        <c:axId val="-1313934128"/>
        <c:scaling>
          <c:orientation val="minMax"/>
        </c:scaling>
        <c:delete val="0"/>
        <c:axPos val="b"/>
        <c:numFmt formatCode="General" sourceLinked="1"/>
        <c:majorTickMark val="out"/>
        <c:minorTickMark val="none"/>
        <c:tickLblPos val="nextTo"/>
        <c:crossAx val="-1313942832"/>
        <c:crosses val="autoZero"/>
        <c:auto val="1"/>
        <c:lblAlgn val="ctr"/>
        <c:lblOffset val="100"/>
        <c:noMultiLvlLbl val="0"/>
      </c:catAx>
      <c:valAx>
        <c:axId val="-1313942832"/>
        <c:scaling>
          <c:orientation val="minMax"/>
        </c:scaling>
        <c:delete val="0"/>
        <c:axPos val="l"/>
        <c:numFmt formatCode="General" sourceLinked="1"/>
        <c:majorTickMark val="out"/>
        <c:minorTickMark val="none"/>
        <c:tickLblPos val="nextTo"/>
        <c:crossAx val="-1313934128"/>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37A-49C4-8956-169CDC114DCE}"/>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9616-4E31-8BD1-A024407536C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9616-4E31-8BD1-A024407536C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30864"/>
        <c:axId val="-1313929776"/>
      </c:barChart>
      <c:catAx>
        <c:axId val="-1313930864"/>
        <c:scaling>
          <c:orientation val="minMax"/>
        </c:scaling>
        <c:delete val="0"/>
        <c:axPos val="b"/>
        <c:numFmt formatCode="General" sourceLinked="1"/>
        <c:majorTickMark val="out"/>
        <c:minorTickMark val="none"/>
        <c:tickLblPos val="nextTo"/>
        <c:crossAx val="-1313929776"/>
        <c:crosses val="autoZero"/>
        <c:auto val="1"/>
        <c:lblAlgn val="ctr"/>
        <c:lblOffset val="100"/>
        <c:noMultiLvlLbl val="0"/>
      </c:catAx>
      <c:valAx>
        <c:axId val="-1313929776"/>
        <c:scaling>
          <c:orientation val="minMax"/>
        </c:scaling>
        <c:delete val="0"/>
        <c:axPos val="l"/>
        <c:numFmt formatCode="General" sourceLinked="1"/>
        <c:majorTickMark val="out"/>
        <c:minorTickMark val="none"/>
        <c:tickLblPos val="nextTo"/>
        <c:crossAx val="-1313930864"/>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987599854510074E-2"/>
          <c:y val="3.2066091954022977E-2"/>
          <c:w val="0.98234861975438204"/>
          <c:h val="0.81422854406130263"/>
        </c:manualLayout>
      </c:layout>
      <c:barChart>
        <c:barDir val="col"/>
        <c:grouping val="stacked"/>
        <c:varyColors val="0"/>
        <c:ser>
          <c:idx val="0"/>
          <c:order val="0"/>
          <c:tx>
            <c:strRef>
              <c:f>'1.2_Alumnos_público'!$B$25</c:f>
              <c:strCache>
                <c:ptCount val="1"/>
                <c:pt idx="0">
                  <c:v>Primera infancia*</c:v>
                </c:pt>
              </c:strCache>
            </c:strRef>
          </c:tx>
          <c:spPr>
            <a:solidFill>
              <a:schemeClr val="tx2">
                <a:lumMod val="40000"/>
                <a:lumOff val="60000"/>
              </a:schemeClr>
            </a:solidFill>
          </c:spPr>
          <c:invertIfNegative val="0"/>
          <c:dLbls>
            <c:spPr>
              <a:noFill/>
              <a:ln>
                <a:noFill/>
              </a:ln>
              <a:effectLst/>
            </c:spPr>
            <c:txPr>
              <a:bodyPr wrap="square" lIns="38100" tIns="19050" rIns="38100" bIns="19050" anchor="ctr">
                <a:spAutoFit/>
              </a:bodyPr>
              <a:lstStyle/>
              <a:p>
                <a:pPr>
                  <a:defRPr>
                    <a:solidFill>
                      <a:schemeClr val="tx1"/>
                    </a:solidFill>
                  </a:defRPr>
                </a:pPr>
                <a:endParaRPr lang="es-EC"/>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'1.2_Alumnos_público'!$C$24:$T$24</c:f>
              <c:strCach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strCache>
            </c:strRef>
          </c:cat>
          <c:val>
            <c:numRef>
              <c:f>'1.2_Alumnos_público'!$C$25:$T$25</c:f>
              <c:numCache>
                <c:formatCode>0.0%</c:formatCode>
                <c:ptCount val="18"/>
                <c:pt idx="0">
                  <c:v>0.10696781641167395</c:v>
                </c:pt>
                <c:pt idx="1">
                  <c:v>0.11241623802613027</c:v>
                </c:pt>
                <c:pt idx="2">
                  <c:v>0.10901913962624249</c:v>
                </c:pt>
                <c:pt idx="3">
                  <c:v>0.11162865069494746</c:v>
                </c:pt>
                <c:pt idx="4">
                  <c:v>0.11819095229096861</c:v>
                </c:pt>
                <c:pt idx="5">
                  <c:v>0.12362323256086007</c:v>
                </c:pt>
                <c:pt idx="6">
                  <c:v>0.13374854277693185</c:v>
                </c:pt>
                <c:pt idx="7">
                  <c:v>0.14695276529278029</c:v>
                </c:pt>
                <c:pt idx="8">
                  <c:v>0.1505133665288482</c:v>
                </c:pt>
                <c:pt idx="9">
                  <c:v>0.14995818238489902</c:v>
                </c:pt>
                <c:pt idx="10">
                  <c:v>0.14623624711567848</c:v>
                </c:pt>
                <c:pt idx="11">
                  <c:v>0.13824944426821398</c:v>
                </c:pt>
                <c:pt idx="12">
                  <c:v>0.1318853694449359</c:v>
                </c:pt>
                <c:pt idx="13">
                  <c:v>0.13226499095073144</c:v>
                </c:pt>
                <c:pt idx="14">
                  <c:v>0.1360106529226624</c:v>
                </c:pt>
                <c:pt idx="15">
                  <c:v>0.13647999258931734</c:v>
                </c:pt>
                <c:pt idx="16">
                  <c:v>0.13695404624872237</c:v>
                </c:pt>
                <c:pt idx="17">
                  <c:v>0.13574705036627946</c:v>
                </c:pt>
              </c:numCache>
            </c:numRef>
          </c:val>
          <c:extLst xmlns:c16r2="http://schemas.microsoft.com/office/drawing/2015/06/chart">
            <c:ext xmlns:c16="http://schemas.microsoft.com/office/drawing/2014/chart" uri="{C3380CC4-5D6E-409C-BE32-E72D297353CC}">
              <c16:uniqueId val="{00000000-3ECC-45E6-A871-CA542301F63A}"/>
            </c:ext>
          </c:extLst>
        </c:ser>
        <c:ser>
          <c:idx val="1"/>
          <c:order val="1"/>
          <c:tx>
            <c:strRef>
              <c:f>'1.2_Alumnos_público'!$B$26</c:f>
              <c:strCache>
                <c:ptCount val="1"/>
                <c:pt idx="0">
                  <c:v>Primaria</c:v>
                </c:pt>
              </c:strCache>
            </c:strRef>
          </c:tx>
          <c:spPr>
            <a:solidFill>
              <a:srgbClr val="FFC1CD"/>
            </a:solidFill>
            <a:ln>
              <a:solidFill>
                <a:srgbClr val="D64265"/>
              </a:solidFill>
            </a:ln>
          </c:spPr>
          <c:invertIfNegative val="0"/>
          <c:dLbls>
            <c:spPr>
              <a:noFill/>
              <a:ln>
                <a:noFill/>
              </a:ln>
              <a:effectLst/>
            </c:spPr>
            <c:txPr>
              <a:bodyPr wrap="square" lIns="38100" tIns="19050" rIns="38100" bIns="19050" anchor="ctr">
                <a:spAutoFit/>
              </a:bodyPr>
              <a:lstStyle/>
              <a:p>
                <a:pPr>
                  <a:defRPr b="1">
                    <a:solidFill>
                      <a:schemeClr val="tx1"/>
                    </a:solidFill>
                  </a:defRPr>
                </a:pPr>
                <a:endParaRPr lang="es-EC"/>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'1.2_Alumnos_público'!$C$24:$T$24</c:f>
              <c:strCach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strCache>
            </c:strRef>
          </c:cat>
          <c:val>
            <c:numRef>
              <c:f>'1.2_Alumnos_público'!$C$26:$T$26</c:f>
              <c:numCache>
                <c:formatCode>0.0%</c:formatCode>
                <c:ptCount val="18"/>
                <c:pt idx="0">
                  <c:v>0.51529908070291974</c:v>
                </c:pt>
                <c:pt idx="1">
                  <c:v>0.5030868685428348</c:v>
                </c:pt>
                <c:pt idx="2">
                  <c:v>0.46164926260566586</c:v>
                </c:pt>
                <c:pt idx="3">
                  <c:v>0.45299613234751474</c:v>
                </c:pt>
                <c:pt idx="4">
                  <c:v>0.44221335592163724</c:v>
                </c:pt>
                <c:pt idx="5">
                  <c:v>0.42581878437981668</c:v>
                </c:pt>
                <c:pt idx="6">
                  <c:v>0.41017905008882122</c:v>
                </c:pt>
                <c:pt idx="7">
                  <c:v>0.40131688407057781</c:v>
                </c:pt>
                <c:pt idx="8">
                  <c:v>0.39079320760920988</c:v>
                </c:pt>
                <c:pt idx="9">
                  <c:v>0.38346908060151547</c:v>
                </c:pt>
                <c:pt idx="10">
                  <c:v>0.38147713956422424</c:v>
                </c:pt>
                <c:pt idx="11">
                  <c:v>0.38082864074293699</c:v>
                </c:pt>
                <c:pt idx="12">
                  <c:v>0.37186312356854406</c:v>
                </c:pt>
                <c:pt idx="13">
                  <c:v>0.37349999448945786</c:v>
                </c:pt>
                <c:pt idx="14">
                  <c:v>0.36221279976364534</c:v>
                </c:pt>
                <c:pt idx="15">
                  <c:v>0.35960098821835157</c:v>
                </c:pt>
                <c:pt idx="16">
                  <c:v>0.35134780226941542</c:v>
                </c:pt>
                <c:pt idx="17">
                  <c:v>0.35201675579593833</c:v>
                </c:pt>
              </c:numCache>
            </c:numRef>
          </c:val>
          <c:extLst xmlns:c16r2="http://schemas.microsoft.com/office/drawing/2015/06/chart">
            <c:ext xmlns:c16="http://schemas.microsoft.com/office/drawing/2014/chart" uri="{C3380CC4-5D6E-409C-BE32-E72D297353CC}">
              <c16:uniqueId val="{00000001-3ECC-45E6-A871-CA542301F63A}"/>
            </c:ext>
          </c:extLst>
        </c:ser>
        <c:ser>
          <c:idx val="2"/>
          <c:order val="2"/>
          <c:tx>
            <c:strRef>
              <c:f>'1.2_Alumnos_público'!$B$27</c:f>
              <c:strCache>
                <c:ptCount val="1"/>
                <c:pt idx="0">
                  <c:v>Secundaria </c:v>
                </c:pt>
              </c:strCache>
            </c:strRef>
          </c:tx>
          <c:spPr>
            <a:solidFill>
              <a:srgbClr val="CBCBCB"/>
            </a:solidFill>
            <a:ln>
              <a:solidFill>
                <a:schemeClr val="tx1">
                  <a:lumMod val="65000"/>
                  <a:lumOff val="35000"/>
                </a:schemeClr>
              </a:solidFill>
            </a:ln>
          </c:spPr>
          <c:invertIfNegative val="0"/>
          <c:dLbls>
            <c:spPr>
              <a:noFill/>
              <a:ln>
                <a:noFill/>
              </a:ln>
              <a:effectLst/>
            </c:spPr>
            <c:txPr>
              <a:bodyPr wrap="square" lIns="38100" tIns="19050" rIns="38100" bIns="19050" anchor="ctr">
                <a:spAutoFit/>
              </a:bodyPr>
              <a:lstStyle/>
              <a:p>
                <a:pPr>
                  <a:defRPr>
                    <a:solidFill>
                      <a:schemeClr val="tx1"/>
                    </a:solidFill>
                  </a:defRPr>
                </a:pPr>
                <a:endParaRPr lang="es-EC"/>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'1.2_Alumnos_público'!$C$24:$T$24</c:f>
              <c:strCach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strCache>
            </c:strRef>
          </c:cat>
          <c:val>
            <c:numRef>
              <c:f>'1.2_Alumnos_público'!$C$27:$T$27</c:f>
              <c:numCache>
                <c:formatCode>0.0%</c:formatCode>
                <c:ptCount val="18"/>
                <c:pt idx="0">
                  <c:v>0.27764981658062343</c:v>
                </c:pt>
                <c:pt idx="1">
                  <c:v>0.2854800695831422</c:v>
                </c:pt>
                <c:pt idx="2">
                  <c:v>0.33853927708030251</c:v>
                </c:pt>
                <c:pt idx="3">
                  <c:v>0.34583291194598953</c:v>
                </c:pt>
                <c:pt idx="4">
                  <c:v>0.35192943660561499</c:v>
                </c:pt>
                <c:pt idx="5">
                  <c:v>0.36316296242018481</c:v>
                </c:pt>
                <c:pt idx="6">
                  <c:v>0.37014828979507675</c:v>
                </c:pt>
                <c:pt idx="7">
                  <c:v>0.36771217856685967</c:v>
                </c:pt>
                <c:pt idx="8">
                  <c:v>0.37297669672962031</c:v>
                </c:pt>
                <c:pt idx="9">
                  <c:v>0.37840756327671721</c:v>
                </c:pt>
                <c:pt idx="10">
                  <c:v>0.37818108252044436</c:v>
                </c:pt>
                <c:pt idx="11">
                  <c:v>0.37783218438881377</c:v>
                </c:pt>
                <c:pt idx="12">
                  <c:v>0.37337301046358629</c:v>
                </c:pt>
                <c:pt idx="13">
                  <c:v>0.37840701247634662</c:v>
                </c:pt>
                <c:pt idx="14">
                  <c:v>0.37471424576313317</c:v>
                </c:pt>
                <c:pt idx="15">
                  <c:v>0.37082779044193837</c:v>
                </c:pt>
                <c:pt idx="16">
                  <c:v>0.36862419017697284</c:v>
                </c:pt>
                <c:pt idx="17">
                  <c:v>0.37232301563755954</c:v>
                </c:pt>
              </c:numCache>
            </c:numRef>
          </c:val>
          <c:extLst xmlns:c16r2="http://schemas.microsoft.com/office/drawing/2015/06/chart">
            <c:ext xmlns:c16="http://schemas.microsoft.com/office/drawing/2014/chart" uri="{C3380CC4-5D6E-409C-BE32-E72D297353CC}">
              <c16:uniqueId val="{00000002-3ECC-45E6-A871-CA542301F63A}"/>
            </c:ext>
          </c:extLst>
        </c:ser>
        <c:ser>
          <c:idx val="3"/>
          <c:order val="3"/>
          <c:tx>
            <c:strRef>
              <c:f>'1.2_Alumnos_público'!$B$28</c:f>
              <c:strCache>
                <c:ptCount val="1"/>
                <c:pt idx="0">
                  <c:v>Superior**</c:v>
                </c:pt>
              </c:strCache>
            </c:strRef>
          </c:tx>
          <c:spPr>
            <a:solidFill>
              <a:schemeClr val="accent1">
                <a:lumMod val="20000"/>
                <a:lumOff val="80000"/>
              </a:schemeClr>
            </a:solidFill>
            <a:ln>
              <a:solidFill>
                <a:srgbClr val="376092"/>
              </a:solidFill>
            </a:ln>
          </c:spPr>
          <c:invertIfNegative val="0"/>
          <c:dLbls>
            <c:spPr>
              <a:noFill/>
              <a:ln>
                <a:noFill/>
              </a:ln>
              <a:effectLst/>
            </c:spPr>
            <c:txPr>
              <a:bodyPr wrap="square" lIns="38100" tIns="19050" rIns="38100" bIns="19050" anchor="ctr">
                <a:spAutoFit/>
              </a:bodyPr>
              <a:lstStyle/>
              <a:p>
                <a:pPr>
                  <a:defRPr>
                    <a:solidFill>
                      <a:schemeClr val="tx1"/>
                    </a:solidFill>
                  </a:defRPr>
                </a:pPr>
                <a:endParaRPr lang="es-EC"/>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'1.2_Alumnos_público'!$C$24:$T$24</c:f>
              <c:strCach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strCache>
            </c:strRef>
          </c:cat>
          <c:val>
            <c:numRef>
              <c:f>'1.2_Alumnos_público'!$C$28:$T$28</c:f>
              <c:numCache>
                <c:formatCode>0.0%</c:formatCode>
                <c:ptCount val="18"/>
                <c:pt idx="0">
                  <c:v>0.10008328630478291</c:v>
                </c:pt>
                <c:pt idx="1">
                  <c:v>9.9016823847892732E-2</c:v>
                </c:pt>
                <c:pt idx="2">
                  <c:v>9.0792320687789169E-2</c:v>
                </c:pt>
                <c:pt idx="3">
                  <c:v>8.9542305011548293E-2</c:v>
                </c:pt>
                <c:pt idx="4">
                  <c:v>8.766625518177916E-2</c:v>
                </c:pt>
                <c:pt idx="5">
                  <c:v>8.7395020639138385E-2</c:v>
                </c:pt>
                <c:pt idx="6">
                  <c:v>8.5924117339170158E-2</c:v>
                </c:pt>
                <c:pt idx="7">
                  <c:v>8.4018172069782224E-2</c:v>
                </c:pt>
                <c:pt idx="8">
                  <c:v>8.5716729132321617E-2</c:v>
                </c:pt>
                <c:pt idx="9">
                  <c:v>8.8165173736868357E-2</c:v>
                </c:pt>
                <c:pt idx="10">
                  <c:v>9.4105530799652934E-2</c:v>
                </c:pt>
                <c:pt idx="11">
                  <c:v>0.10308973060003523</c:v>
                </c:pt>
                <c:pt idx="12">
                  <c:v>0.12287849652293376</c:v>
                </c:pt>
                <c:pt idx="13">
                  <c:v>0.11582800208346411</c:v>
                </c:pt>
                <c:pt idx="14">
                  <c:v>0.12706230155055909</c:v>
                </c:pt>
                <c:pt idx="15">
                  <c:v>0.13309122875039273</c:v>
                </c:pt>
                <c:pt idx="16">
                  <c:v>0.14307396130488936</c:v>
                </c:pt>
                <c:pt idx="17">
                  <c:v>0.13991317820022264</c:v>
                </c:pt>
              </c:numCache>
            </c:numRef>
          </c:val>
          <c:extLst xmlns:c16r2="http://schemas.microsoft.com/office/drawing/2015/06/chart">
            <c:ext xmlns:c16="http://schemas.microsoft.com/office/drawing/2014/chart" uri="{C3380CC4-5D6E-409C-BE32-E72D297353CC}">
              <c16:uniqueId val="{00000003-3ECC-45E6-A871-CA542301F63A}"/>
            </c:ext>
          </c:extLst>
        </c:ser>
        <c:dLbls>
          <c:showLegendKey val="0"/>
          <c:showVal val="0"/>
          <c:showCatName val="0"/>
          <c:showSerName val="0"/>
          <c:showPercent val="0"/>
          <c:showBubbleSize val="0"/>
        </c:dLbls>
        <c:gapWidth val="100"/>
        <c:overlap val="100"/>
        <c:axId val="-1054781888"/>
        <c:axId val="-1054787872"/>
      </c:barChart>
      <c:catAx>
        <c:axId val="-1054781888"/>
        <c:scaling>
          <c:orientation val="minMax"/>
        </c:scaling>
        <c:delete val="0"/>
        <c:axPos val="b"/>
        <c:numFmt formatCode="General" sourceLinked="0"/>
        <c:majorTickMark val="out"/>
        <c:minorTickMark val="none"/>
        <c:tickLblPos val="nextTo"/>
        <c:crossAx val="-1054787872"/>
        <c:crosses val="autoZero"/>
        <c:auto val="1"/>
        <c:lblAlgn val="ctr"/>
        <c:lblOffset val="100"/>
        <c:noMultiLvlLbl val="0"/>
      </c:catAx>
      <c:valAx>
        <c:axId val="-1054787872"/>
        <c:scaling>
          <c:orientation val="minMax"/>
          <c:max val="1.0900000000000001"/>
          <c:min val="0"/>
        </c:scaling>
        <c:delete val="0"/>
        <c:axPos val="l"/>
        <c:numFmt formatCode="0.0%" sourceLinked="1"/>
        <c:majorTickMark val="out"/>
        <c:minorTickMark val="none"/>
        <c:tickLblPos val="nextTo"/>
        <c:spPr>
          <a:ln>
            <a:solidFill>
              <a:schemeClr val="bg1"/>
            </a:solidFill>
          </a:ln>
        </c:spPr>
        <c:txPr>
          <a:bodyPr/>
          <a:lstStyle/>
          <a:p>
            <a:pPr>
              <a:defRPr sz="300">
                <a:solidFill>
                  <a:schemeClr val="bg1"/>
                </a:solidFill>
              </a:defRPr>
            </a:pPr>
            <a:endParaRPr lang="es-EC"/>
          </a:p>
        </c:txPr>
        <c:crossAx val="-1054781888"/>
        <c:crosses val="autoZero"/>
        <c:crossBetween val="between"/>
        <c:majorUnit val="1"/>
        <c:minorUnit val="0.60000000000000009"/>
      </c:valAx>
      <c:spPr>
        <a:ln>
          <a:noFill/>
        </a:ln>
      </c:spPr>
    </c:plotArea>
    <c:legend>
      <c:legendPos val="b"/>
      <c:overlay val="0"/>
    </c:legend>
    <c:plotVisOnly val="1"/>
    <c:dispBlanksAs val="gap"/>
    <c:showDLblsOverMax val="0"/>
  </c:chart>
  <c:spPr>
    <a:ln>
      <a:noFill/>
    </a:ln>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E411-4213-9D99-EF35775FE8CB}"/>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3B38-45E4-A4A9-8F69D16DDC4F}"/>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3B38-45E4-A4A9-8F69D16DDC4F}"/>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33584"/>
        <c:axId val="-1313931408"/>
      </c:barChart>
      <c:catAx>
        <c:axId val="-1313933584"/>
        <c:scaling>
          <c:orientation val="minMax"/>
        </c:scaling>
        <c:delete val="0"/>
        <c:axPos val="b"/>
        <c:numFmt formatCode="General" sourceLinked="1"/>
        <c:majorTickMark val="out"/>
        <c:minorTickMark val="none"/>
        <c:tickLblPos val="nextTo"/>
        <c:crossAx val="-1313931408"/>
        <c:crosses val="autoZero"/>
        <c:auto val="1"/>
        <c:lblAlgn val="ctr"/>
        <c:lblOffset val="100"/>
        <c:noMultiLvlLbl val="0"/>
      </c:catAx>
      <c:valAx>
        <c:axId val="-1313931408"/>
        <c:scaling>
          <c:orientation val="minMax"/>
        </c:scaling>
        <c:delete val="0"/>
        <c:axPos val="l"/>
        <c:numFmt formatCode="General" sourceLinked="1"/>
        <c:majorTickMark val="out"/>
        <c:minorTickMark val="none"/>
        <c:tickLblPos val="nextTo"/>
        <c:crossAx val="-1313933584"/>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EB9-4A08-8DBE-AB4D57D33B1F}"/>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452529021558873E-3"/>
          <c:y val="2.3265778354796679E-2"/>
          <c:w val="0.98921859452736316"/>
          <c:h val="0.82866404103978752"/>
        </c:manualLayout>
      </c:layout>
      <c:barChart>
        <c:barDir val="col"/>
        <c:grouping val="clustered"/>
        <c:varyColors val="0"/>
        <c:ser>
          <c:idx val="1"/>
          <c:order val="0"/>
          <c:tx>
            <c:strRef>
              <c:f>'1.5_Total_Docentes'!$B$17</c:f>
              <c:strCache>
                <c:ptCount val="1"/>
                <c:pt idx="0">
                  <c:v>Sector Público</c:v>
                </c:pt>
              </c:strCache>
            </c:strRef>
          </c:tx>
          <c:spPr>
            <a:solidFill>
              <a:srgbClr val="FFC1CD"/>
            </a:solidFill>
            <a:ln>
              <a:solidFill>
                <a:srgbClr val="D64265"/>
              </a:solidFill>
            </a:ln>
          </c:spPr>
          <c:invertIfNegative val="0"/>
          <c:dLbls>
            <c:spPr>
              <a:noFill/>
              <a:ln>
                <a:noFill/>
              </a:ln>
              <a:effectLst/>
            </c:spPr>
            <c:txPr>
              <a:bodyPr wrap="square" lIns="38100" tIns="19050" rIns="38100" bIns="19050" anchor="ctr">
                <a:spAutoFit/>
              </a:bodyPr>
              <a:lstStyle/>
              <a:p>
                <a:pPr>
                  <a:defRPr b="1">
                    <a:solidFill>
                      <a:schemeClr val="tx1"/>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'1.5_Total_Docentes'!$C$8:$R$8</c:f>
              <c:numCache>
                <c:formatCode>General</c:formatCode>
                <c:ptCount val="16"/>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numCache>
            </c:numRef>
          </c:cat>
          <c:val>
            <c:numRef>
              <c:f>'1.5_Total_Docentes'!$C$17:$R$17</c:f>
              <c:numCache>
                <c:formatCode>0.0%</c:formatCode>
                <c:ptCount val="16"/>
                <c:pt idx="0">
                  <c:v>0.68319173819979262</c:v>
                </c:pt>
                <c:pt idx="1">
                  <c:v>0.69850272707104621</c:v>
                </c:pt>
                <c:pt idx="2">
                  <c:v>0.70725431675908457</c:v>
                </c:pt>
                <c:pt idx="3">
                  <c:v>0.71506389844181206</c:v>
                </c:pt>
                <c:pt idx="4">
                  <c:v>0.72161414034519999</c:v>
                </c:pt>
                <c:pt idx="5">
                  <c:v>0.72897724838253564</c:v>
                </c:pt>
                <c:pt idx="6">
                  <c:v>0.75243781094527362</c:v>
                </c:pt>
                <c:pt idx="7">
                  <c:v>0.75897216431749892</c:v>
                </c:pt>
                <c:pt idx="8">
                  <c:v>0.76235509041085925</c:v>
                </c:pt>
                <c:pt idx="9">
                  <c:v>0.76502597081375212</c:v>
                </c:pt>
                <c:pt idx="10">
                  <c:v>0.76317182769715319</c:v>
                </c:pt>
                <c:pt idx="11">
                  <c:v>0.78942146531296353</c:v>
                </c:pt>
                <c:pt idx="12">
                  <c:v>0.78346271695822856</c:v>
                </c:pt>
                <c:pt idx="13">
                  <c:v>0.77156835163577586</c:v>
                </c:pt>
                <c:pt idx="14">
                  <c:v>0.7667213873805615</c:v>
                </c:pt>
                <c:pt idx="15">
                  <c:v>0.76249541420736611</c:v>
                </c:pt>
              </c:numCache>
            </c:numRef>
          </c:val>
          <c:extLst xmlns:c16r2="http://schemas.microsoft.com/office/drawing/2015/06/chart">
            <c:ext xmlns:c16="http://schemas.microsoft.com/office/drawing/2014/chart" uri="{C3380CC4-5D6E-409C-BE32-E72D297353CC}">
              <c16:uniqueId val="{00000000-4CB0-49F3-ACB2-CA40BDCDFF8A}"/>
            </c:ext>
          </c:extLst>
        </c:ser>
        <c:ser>
          <c:idx val="0"/>
          <c:order val="1"/>
          <c:tx>
            <c:strRef>
              <c:f>'1.5_Total_Docentes'!$B$18</c:f>
              <c:strCache>
                <c:ptCount val="1"/>
                <c:pt idx="0">
                  <c:v>Sector Privado</c:v>
                </c:pt>
              </c:strCache>
            </c:strRef>
          </c:tx>
          <c:spPr>
            <a:solidFill>
              <a:srgbClr val="BFBFBF"/>
            </a:solidFill>
            <a:ln>
              <a:solidFill>
                <a:srgbClr val="6E6E7C"/>
              </a:solidFill>
            </a:ln>
          </c:spPr>
          <c:invertIfNegative val="0"/>
          <c:dPt>
            <c:idx val="6"/>
            <c:invertIfNegative val="0"/>
            <c:bubble3D val="0"/>
            <c:extLst xmlns:c16r2="http://schemas.microsoft.com/office/drawing/2015/06/chart">
              <c:ext xmlns:c16="http://schemas.microsoft.com/office/drawing/2014/chart" uri="{C3380CC4-5D6E-409C-BE32-E72D297353CC}">
                <c16:uniqueId val="{00000001-4CB0-49F3-ACB2-CA40BDCDFF8A}"/>
              </c:ext>
            </c:extLst>
          </c:dPt>
          <c:dLbls>
            <c:numFmt formatCode="0.0%" sourceLinked="0"/>
            <c:spPr>
              <a:noFill/>
              <a:ln>
                <a:noFill/>
              </a:ln>
              <a:effectLst/>
            </c:spPr>
            <c:txPr>
              <a:bodyPr wrap="square" lIns="38100" tIns="19050" rIns="38100" bIns="19050" anchor="ctr">
                <a:spAutoFit/>
              </a:bodyPr>
              <a:lstStyle/>
              <a:p>
                <a:pPr>
                  <a:defRPr b="1">
                    <a:solidFill>
                      <a:schemeClr val="tx1"/>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'1.5_Total_Docentes'!$C$8:$R$8</c:f>
              <c:numCache>
                <c:formatCode>General</c:formatCode>
                <c:ptCount val="16"/>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numCache>
            </c:numRef>
          </c:cat>
          <c:val>
            <c:numRef>
              <c:f>'1.5_Total_Docentes'!$C$18:$R$18</c:f>
              <c:numCache>
                <c:formatCode>0.0%</c:formatCode>
                <c:ptCount val="16"/>
                <c:pt idx="0">
                  <c:v>0.31680826180020744</c:v>
                </c:pt>
                <c:pt idx="1">
                  <c:v>0.30149727292895384</c:v>
                </c:pt>
                <c:pt idx="2">
                  <c:v>0.29274568324091549</c:v>
                </c:pt>
                <c:pt idx="3">
                  <c:v>0.28493610155818794</c:v>
                </c:pt>
                <c:pt idx="4">
                  <c:v>0.27838585965479995</c:v>
                </c:pt>
                <c:pt idx="5">
                  <c:v>0.27102275161746431</c:v>
                </c:pt>
                <c:pt idx="6">
                  <c:v>0.24756218905472638</c:v>
                </c:pt>
                <c:pt idx="7">
                  <c:v>0.24102783568250111</c:v>
                </c:pt>
                <c:pt idx="8">
                  <c:v>0.2376449095891407</c:v>
                </c:pt>
                <c:pt idx="9">
                  <c:v>0.23497402918624782</c:v>
                </c:pt>
                <c:pt idx="10">
                  <c:v>0.23682817230284683</c:v>
                </c:pt>
                <c:pt idx="11">
                  <c:v>0.21057853468703644</c:v>
                </c:pt>
                <c:pt idx="12">
                  <c:v>0.2165372830417715</c:v>
                </c:pt>
                <c:pt idx="13">
                  <c:v>0.22843164836422417</c:v>
                </c:pt>
                <c:pt idx="14">
                  <c:v>0.23327861261943847</c:v>
                </c:pt>
                <c:pt idx="15">
                  <c:v>0.23750458579263395</c:v>
                </c:pt>
              </c:numCache>
            </c:numRef>
          </c:val>
          <c:extLst xmlns:c16r2="http://schemas.microsoft.com/office/drawing/2015/06/chart">
            <c:ext xmlns:c16="http://schemas.microsoft.com/office/drawing/2014/chart" uri="{C3380CC4-5D6E-409C-BE32-E72D297353CC}">
              <c16:uniqueId val="{00000002-4CB0-49F3-ACB2-CA40BDCDFF8A}"/>
            </c:ext>
          </c:extLst>
        </c:ser>
        <c:dLbls>
          <c:showLegendKey val="0"/>
          <c:showVal val="0"/>
          <c:showCatName val="0"/>
          <c:showSerName val="0"/>
          <c:showPercent val="0"/>
          <c:showBubbleSize val="0"/>
        </c:dLbls>
        <c:gapWidth val="150"/>
        <c:axId val="-1313935760"/>
        <c:axId val="-1313944464"/>
      </c:barChart>
      <c:catAx>
        <c:axId val="-1313935760"/>
        <c:scaling>
          <c:orientation val="minMax"/>
        </c:scaling>
        <c:delete val="0"/>
        <c:axPos val="b"/>
        <c:numFmt formatCode="General" sourceLinked="0"/>
        <c:majorTickMark val="out"/>
        <c:minorTickMark val="none"/>
        <c:tickLblPos val="nextTo"/>
        <c:crossAx val="-1313944464"/>
        <c:crosses val="autoZero"/>
        <c:auto val="1"/>
        <c:lblAlgn val="ctr"/>
        <c:lblOffset val="100"/>
        <c:noMultiLvlLbl val="0"/>
      </c:catAx>
      <c:valAx>
        <c:axId val="-1313944464"/>
        <c:scaling>
          <c:orientation val="minMax"/>
        </c:scaling>
        <c:delete val="1"/>
        <c:axPos val="l"/>
        <c:numFmt formatCode="0.0%" sourceLinked="1"/>
        <c:majorTickMark val="out"/>
        <c:minorTickMark val="none"/>
        <c:tickLblPos val="nextTo"/>
        <c:crossAx val="-1313935760"/>
        <c:crosses val="autoZero"/>
        <c:crossBetween val="between"/>
      </c:valAx>
    </c:plotArea>
    <c:legend>
      <c:legendPos val="r"/>
      <c:layout>
        <c:manualLayout>
          <c:xMode val="edge"/>
          <c:yMode val="edge"/>
          <c:x val="6.5815885430428586E-2"/>
          <c:y val="0.94195028979451678"/>
          <c:w val="0.85029150414230181"/>
          <c:h val="5.8049558501672913E-2"/>
        </c:manualLayout>
      </c:layout>
      <c:overlay val="0"/>
    </c:legend>
    <c:plotVisOnly val="1"/>
    <c:dispBlanksAs val="gap"/>
    <c:showDLblsOverMax val="0"/>
  </c:chart>
  <c:spPr>
    <a:ln>
      <a:noFill/>
    </a:ln>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039494103041578E-2"/>
          <c:y val="2.6282667828284353E-2"/>
          <c:w val="0.8737928305400372"/>
          <c:h val="0.97340365103615778"/>
        </c:manualLayout>
      </c:layout>
      <c:barChart>
        <c:barDir val="bar"/>
        <c:grouping val="clustered"/>
        <c:varyColors val="0"/>
        <c:ser>
          <c:idx val="0"/>
          <c:order val="0"/>
          <c:tx>
            <c:strRef>
              <c:f>'1.6_Docentes_prov'!$F$38</c:f>
              <c:strCache>
                <c:ptCount val="1"/>
                <c:pt idx="0">
                  <c:v>2024</c:v>
                </c:pt>
              </c:strCache>
            </c:strRef>
          </c:tx>
          <c:spPr>
            <a:solidFill>
              <a:srgbClr val="FFC1CD"/>
            </a:solidFill>
            <a:ln>
              <a:solidFill>
                <a:srgbClr val="D64265"/>
              </a:solidFill>
            </a:ln>
          </c:spPr>
          <c:invertIfNegative val="0"/>
          <c:dLbls>
            <c:dLbl>
              <c:idx val="0"/>
              <c:delete val="1"/>
              <c:extLst xmlns:c16r2="http://schemas.microsoft.com/office/drawing/2015/06/chart">
                <c:ext xmlns:c16="http://schemas.microsoft.com/office/drawing/2014/chart" uri="{C3380CC4-5D6E-409C-BE32-E72D297353CC}">
                  <c16:uniqueId val="{00000000-B622-417D-A3CD-63560BD72C46}"/>
                </c:ext>
                <c:ext xmlns:c15="http://schemas.microsoft.com/office/drawing/2012/chart" uri="{CE6537A1-D6FC-4f65-9D91-7224C49458BB}"/>
              </c:extLst>
            </c:dLbl>
            <c:spPr>
              <a:noFill/>
              <a:ln>
                <a:noFill/>
              </a:ln>
              <a:effectLst/>
            </c:spPr>
            <c:txPr>
              <a:bodyPr wrap="square" lIns="38100" tIns="19050" rIns="38100" bIns="19050" anchor="ctr">
                <a:spAutoFit/>
              </a:bodyPr>
              <a:lstStyle/>
              <a:p>
                <a:pPr>
                  <a:defRPr sz="900"/>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'1.6_Docentes_prov'!$D$39:$D$62</c:f>
              <c:strCache>
                <c:ptCount val="24"/>
                <c:pt idx="0">
                  <c:v>Azuay</c:v>
                </c:pt>
                <c:pt idx="1">
                  <c:v>Bolívar</c:v>
                </c:pt>
                <c:pt idx="2">
                  <c:v>Cañar</c:v>
                </c:pt>
                <c:pt idx="3">
                  <c:v>Carchi</c:v>
                </c:pt>
                <c:pt idx="4">
                  <c:v>Chimborazo</c:v>
                </c:pt>
                <c:pt idx="5">
                  <c:v>Cotopaxi</c:v>
                </c:pt>
                <c:pt idx="6">
                  <c:v>El Oro</c:v>
                </c:pt>
                <c:pt idx="7">
                  <c:v>Esmeraldas</c:v>
                </c:pt>
                <c:pt idx="8">
                  <c:v>Galápagos</c:v>
                </c:pt>
                <c:pt idx="9">
                  <c:v>Guayas</c:v>
                </c:pt>
                <c:pt idx="10">
                  <c:v>Imbabura</c:v>
                </c:pt>
                <c:pt idx="11">
                  <c:v>Loja</c:v>
                </c:pt>
                <c:pt idx="12">
                  <c:v>Los Ríos</c:v>
                </c:pt>
                <c:pt idx="13">
                  <c:v>Manabí</c:v>
                </c:pt>
                <c:pt idx="14">
                  <c:v>Morona Santiago</c:v>
                </c:pt>
                <c:pt idx="15">
                  <c:v>Napo</c:v>
                </c:pt>
                <c:pt idx="16">
                  <c:v>Orellana</c:v>
                </c:pt>
                <c:pt idx="17">
                  <c:v>Pastaza</c:v>
                </c:pt>
                <c:pt idx="18">
                  <c:v>Pichincha</c:v>
                </c:pt>
                <c:pt idx="19">
                  <c:v>Santa Elena</c:v>
                </c:pt>
                <c:pt idx="20">
                  <c:v>Santo Domingo de los Tsáchilas</c:v>
                </c:pt>
                <c:pt idx="21">
                  <c:v>Sucumbíos</c:v>
                </c:pt>
                <c:pt idx="22">
                  <c:v>Tungurahua</c:v>
                </c:pt>
                <c:pt idx="23">
                  <c:v>Zamora Chinchipe</c:v>
                </c:pt>
              </c:strCache>
            </c:strRef>
          </c:cat>
          <c:val>
            <c:numRef>
              <c:f>'1.6_Docentes_prov'!$F$39:$F$62</c:f>
              <c:numCache>
                <c:formatCode>0.0%</c:formatCode>
                <c:ptCount val="24"/>
                <c:pt idx="0">
                  <c:v>5.1685946345065223E-2</c:v>
                </c:pt>
                <c:pt idx="1">
                  <c:v>1.3467137861697138E-2</c:v>
                </c:pt>
                <c:pt idx="2">
                  <c:v>1.5013536795471327E-2</c:v>
                </c:pt>
                <c:pt idx="3">
                  <c:v>1.108020377172737E-2</c:v>
                </c:pt>
                <c:pt idx="4">
                  <c:v>3.3198816749404426E-2</c:v>
                </c:pt>
                <c:pt idx="5">
                  <c:v>2.9367648219783691E-2</c:v>
                </c:pt>
                <c:pt idx="6">
                  <c:v>4.1348757076052178E-2</c:v>
                </c:pt>
                <c:pt idx="7">
                  <c:v>3.8316329136849341E-2</c:v>
                </c:pt>
                <c:pt idx="8">
                  <c:v>2.2754819145626199E-3</c:v>
                </c:pt>
                <c:pt idx="9">
                  <c:v>0.2144943554116997</c:v>
                </c:pt>
                <c:pt idx="10">
                  <c:v>3.0180320332127482E-2</c:v>
                </c:pt>
                <c:pt idx="11">
                  <c:v>3.6793149406284975E-2</c:v>
                </c:pt>
                <c:pt idx="12">
                  <c:v>4.4803774513673789E-2</c:v>
                </c:pt>
                <c:pt idx="13">
                  <c:v>9.6554734627726513E-2</c:v>
                </c:pt>
                <c:pt idx="14">
                  <c:v>1.6076976302481203E-2</c:v>
                </c:pt>
                <c:pt idx="15">
                  <c:v>1.2891301622093536E-2</c:v>
                </c:pt>
                <c:pt idx="16">
                  <c:v>1.4507358165497192E-2</c:v>
                </c:pt>
                <c:pt idx="17">
                  <c:v>9.6452570133603293E-3</c:v>
                </c:pt>
                <c:pt idx="18">
                  <c:v>0.17918723501084335</c:v>
                </c:pt>
                <c:pt idx="19">
                  <c:v>2.1863201742369009E-2</c:v>
                </c:pt>
                <c:pt idx="20">
                  <c:v>2.9079730099981889E-2</c:v>
                </c:pt>
                <c:pt idx="21">
                  <c:v>1.6072332461839239E-2</c:v>
                </c:pt>
                <c:pt idx="22">
                  <c:v>3.1749938469111491E-2</c:v>
                </c:pt>
                <c:pt idx="23">
                  <c:v>1.0346476950296973E-2</c:v>
                </c:pt>
              </c:numCache>
            </c:numRef>
          </c:val>
          <c:extLst xmlns:c16r2="http://schemas.microsoft.com/office/drawing/2015/06/chart">
            <c:ext xmlns:c16="http://schemas.microsoft.com/office/drawing/2014/chart" uri="{C3380CC4-5D6E-409C-BE32-E72D297353CC}">
              <c16:uniqueId val="{00000001-B622-417D-A3CD-63560BD72C46}"/>
            </c:ext>
          </c:extLst>
        </c:ser>
        <c:ser>
          <c:idx val="1"/>
          <c:order val="1"/>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'1.6_Docentes_prov'!$D$39:$D$62</c:f>
              <c:strCache>
                <c:ptCount val="24"/>
                <c:pt idx="0">
                  <c:v>Azuay</c:v>
                </c:pt>
                <c:pt idx="1">
                  <c:v>Bolívar</c:v>
                </c:pt>
                <c:pt idx="2">
                  <c:v>Cañar</c:v>
                </c:pt>
                <c:pt idx="3">
                  <c:v>Carchi</c:v>
                </c:pt>
                <c:pt idx="4">
                  <c:v>Chimborazo</c:v>
                </c:pt>
                <c:pt idx="5">
                  <c:v>Cotopaxi</c:v>
                </c:pt>
                <c:pt idx="6">
                  <c:v>El Oro</c:v>
                </c:pt>
                <c:pt idx="7">
                  <c:v>Esmeraldas</c:v>
                </c:pt>
                <c:pt idx="8">
                  <c:v>Galápagos</c:v>
                </c:pt>
                <c:pt idx="9">
                  <c:v>Guayas</c:v>
                </c:pt>
                <c:pt idx="10">
                  <c:v>Imbabura</c:v>
                </c:pt>
                <c:pt idx="11">
                  <c:v>Loja</c:v>
                </c:pt>
                <c:pt idx="12">
                  <c:v>Los Ríos</c:v>
                </c:pt>
                <c:pt idx="13">
                  <c:v>Manabí</c:v>
                </c:pt>
                <c:pt idx="14">
                  <c:v>Morona Santiago</c:v>
                </c:pt>
                <c:pt idx="15">
                  <c:v>Napo</c:v>
                </c:pt>
                <c:pt idx="16">
                  <c:v>Orellana</c:v>
                </c:pt>
                <c:pt idx="17">
                  <c:v>Pastaza</c:v>
                </c:pt>
                <c:pt idx="18">
                  <c:v>Pichincha</c:v>
                </c:pt>
                <c:pt idx="19">
                  <c:v>Santa Elena</c:v>
                </c:pt>
                <c:pt idx="20">
                  <c:v>Santo Domingo de los Tsáchilas</c:v>
                </c:pt>
                <c:pt idx="21">
                  <c:v>Sucumbíos</c:v>
                </c:pt>
                <c:pt idx="22">
                  <c:v>Tungurahua</c:v>
                </c:pt>
                <c:pt idx="23">
                  <c:v>Zamora Chinchipe</c:v>
                </c:pt>
              </c:strCache>
            </c:strRef>
          </c:cat>
          <c:val>
            <c:numRef>
              <c:f>'1.6_Docentes_prov'!$G$39:$G$62</c:f>
              <c:numCache>
                <c:formatCode>General</c:formatCode>
                <c:ptCount val="24"/>
              </c:numCache>
            </c:numRef>
          </c:val>
          <c:extLst xmlns:c16r2="http://schemas.microsoft.com/office/drawing/2015/06/chart">
            <c:ext xmlns:c16="http://schemas.microsoft.com/office/drawing/2014/chart" uri="{C3380CC4-5D6E-409C-BE32-E72D297353CC}">
              <c16:uniqueId val="{00000000-15FB-46C3-8FAA-64D834478624}"/>
            </c:ext>
          </c:extLst>
        </c:ser>
        <c:dLbls>
          <c:dLblPos val="outEnd"/>
          <c:showLegendKey val="0"/>
          <c:showVal val="1"/>
          <c:showCatName val="0"/>
          <c:showSerName val="0"/>
          <c:showPercent val="0"/>
          <c:showBubbleSize val="0"/>
        </c:dLbls>
        <c:gapWidth val="78"/>
        <c:axId val="-1313934672"/>
        <c:axId val="-1313932496"/>
      </c:barChart>
      <c:catAx>
        <c:axId val="-1313934672"/>
        <c:scaling>
          <c:orientation val="maxMin"/>
        </c:scaling>
        <c:delete val="0"/>
        <c:axPos val="l"/>
        <c:numFmt formatCode="General" sourceLinked="0"/>
        <c:majorTickMark val="out"/>
        <c:minorTickMark val="none"/>
        <c:tickLblPos val="nextTo"/>
        <c:crossAx val="-1313932496"/>
        <c:crosses val="autoZero"/>
        <c:auto val="1"/>
        <c:lblAlgn val="ctr"/>
        <c:lblOffset val="100"/>
        <c:noMultiLvlLbl val="0"/>
      </c:catAx>
      <c:valAx>
        <c:axId val="-1313932496"/>
        <c:scaling>
          <c:orientation val="minMax"/>
          <c:max val="0.26"/>
        </c:scaling>
        <c:delete val="1"/>
        <c:axPos val="t"/>
        <c:numFmt formatCode="0.0%" sourceLinked="1"/>
        <c:majorTickMark val="out"/>
        <c:minorTickMark val="none"/>
        <c:tickLblPos val="nextTo"/>
        <c:crossAx val="-1313934672"/>
        <c:crosses val="autoZero"/>
        <c:crossBetween val="between"/>
      </c:valAx>
    </c:plotArea>
    <c:legend>
      <c:legendPos val="r"/>
      <c:layout>
        <c:manualLayout>
          <c:xMode val="edge"/>
          <c:yMode val="edge"/>
          <c:x val="0.95413989757914341"/>
          <c:y val="3.7091975308641972E-2"/>
          <c:w val="4.1060313029608213E-2"/>
          <c:h val="6.3288258832219182E-2"/>
        </c:manualLayout>
      </c:layout>
      <c:overlay val="0"/>
    </c:legend>
    <c:plotVisOnly val="1"/>
    <c:dispBlanksAs val="gap"/>
    <c:showDLblsOverMax val="0"/>
  </c:chart>
  <c:spPr>
    <a:ln>
      <a:noFill/>
    </a:ln>
  </c:spPr>
  <c:txPr>
    <a:bodyPr/>
    <a:lstStyle/>
    <a:p>
      <a:pPr>
        <a:defRPr sz="1050">
          <a:solidFill>
            <a:sysClr val="windowText" lastClr="000000"/>
          </a:solidFill>
          <a:latin typeface="Century Gothic" panose="020B0502020202020204" pitchFamily="34" charset="0"/>
        </a:defRPr>
      </a:pPr>
      <a:endParaRPr lang="es-EC"/>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FE3-4EA0-BF42-93621E7A68BB}"/>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DFE3-4EA0-BF42-93621E7A68BB}"/>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39568"/>
        <c:axId val="-1313931952"/>
      </c:barChart>
      <c:catAx>
        <c:axId val="-1313939568"/>
        <c:scaling>
          <c:orientation val="minMax"/>
        </c:scaling>
        <c:delete val="0"/>
        <c:axPos val="b"/>
        <c:numFmt formatCode="General" sourceLinked="1"/>
        <c:majorTickMark val="out"/>
        <c:minorTickMark val="none"/>
        <c:tickLblPos val="nextTo"/>
        <c:crossAx val="-1313931952"/>
        <c:crosses val="autoZero"/>
        <c:auto val="1"/>
        <c:lblAlgn val="ctr"/>
        <c:lblOffset val="100"/>
        <c:noMultiLvlLbl val="0"/>
      </c:catAx>
      <c:valAx>
        <c:axId val="-1313931952"/>
        <c:scaling>
          <c:orientation val="minMax"/>
        </c:scaling>
        <c:delete val="0"/>
        <c:axPos val="l"/>
        <c:numFmt formatCode="General" sourceLinked="1"/>
        <c:majorTickMark val="out"/>
        <c:minorTickMark val="none"/>
        <c:tickLblPos val="nextTo"/>
        <c:crossAx val="-1313939568"/>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89F-4EBE-9C13-5FACD51DFA04}"/>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6A3-4EA3-8F13-75989C84F2F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A6A3-4EA3-8F13-75989C84F2F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38480"/>
        <c:axId val="-1313943920"/>
      </c:barChart>
      <c:catAx>
        <c:axId val="-1313938480"/>
        <c:scaling>
          <c:orientation val="minMax"/>
        </c:scaling>
        <c:delete val="0"/>
        <c:axPos val="b"/>
        <c:numFmt formatCode="General" sourceLinked="1"/>
        <c:majorTickMark val="out"/>
        <c:minorTickMark val="none"/>
        <c:tickLblPos val="nextTo"/>
        <c:crossAx val="-1313943920"/>
        <c:crosses val="autoZero"/>
        <c:auto val="1"/>
        <c:lblAlgn val="ctr"/>
        <c:lblOffset val="100"/>
        <c:noMultiLvlLbl val="0"/>
      </c:catAx>
      <c:valAx>
        <c:axId val="-1313943920"/>
        <c:scaling>
          <c:orientation val="minMax"/>
        </c:scaling>
        <c:delete val="0"/>
        <c:axPos val="l"/>
        <c:numFmt formatCode="General" sourceLinked="1"/>
        <c:majorTickMark val="out"/>
        <c:minorTickMark val="none"/>
        <c:tickLblPos val="nextTo"/>
        <c:crossAx val="-1313938480"/>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970-432D-8349-9BC7B2552893}"/>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84A-4C7F-A416-E7E47915835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884A-4C7F-A416-E7E479158359}"/>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40112"/>
        <c:axId val="-1313939024"/>
      </c:barChart>
      <c:catAx>
        <c:axId val="-1313940112"/>
        <c:scaling>
          <c:orientation val="minMax"/>
        </c:scaling>
        <c:delete val="0"/>
        <c:axPos val="b"/>
        <c:numFmt formatCode="General" sourceLinked="1"/>
        <c:majorTickMark val="out"/>
        <c:minorTickMark val="none"/>
        <c:tickLblPos val="nextTo"/>
        <c:crossAx val="-1313939024"/>
        <c:crosses val="autoZero"/>
        <c:auto val="1"/>
        <c:lblAlgn val="ctr"/>
        <c:lblOffset val="100"/>
        <c:noMultiLvlLbl val="0"/>
      </c:catAx>
      <c:valAx>
        <c:axId val="-1313939024"/>
        <c:scaling>
          <c:orientation val="minMax"/>
        </c:scaling>
        <c:delete val="0"/>
        <c:axPos val="l"/>
        <c:numFmt formatCode="General" sourceLinked="1"/>
        <c:majorTickMark val="out"/>
        <c:minorTickMark val="none"/>
        <c:tickLblPos val="nextTo"/>
        <c:crossAx val="-1313940112"/>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3CB0-48E5-80EF-D5026BBC666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3CB0-48E5-80EF-D5026BBC666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054781344"/>
        <c:axId val="-1054779712"/>
      </c:barChart>
      <c:catAx>
        <c:axId val="-1054781344"/>
        <c:scaling>
          <c:orientation val="minMax"/>
        </c:scaling>
        <c:delete val="0"/>
        <c:axPos val="b"/>
        <c:numFmt formatCode="General" sourceLinked="1"/>
        <c:majorTickMark val="out"/>
        <c:minorTickMark val="none"/>
        <c:tickLblPos val="nextTo"/>
        <c:crossAx val="-1054779712"/>
        <c:crosses val="autoZero"/>
        <c:auto val="1"/>
        <c:lblAlgn val="ctr"/>
        <c:lblOffset val="100"/>
        <c:noMultiLvlLbl val="0"/>
      </c:catAx>
      <c:valAx>
        <c:axId val="-1054779712"/>
        <c:scaling>
          <c:orientation val="minMax"/>
        </c:scaling>
        <c:delete val="0"/>
        <c:axPos val="l"/>
        <c:numFmt formatCode="General" sourceLinked="1"/>
        <c:majorTickMark val="out"/>
        <c:minorTickMark val="none"/>
        <c:tickLblPos val="nextTo"/>
        <c:crossAx val="-1054781344"/>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A195-4D8F-98F7-C7A3596AB960}"/>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C7B-4B9C-81DF-6B25D1E7B021}"/>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DC7B-4B9C-81DF-6B25D1E7B021}"/>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36848"/>
        <c:axId val="-1313937936"/>
      </c:barChart>
      <c:catAx>
        <c:axId val="-1313936848"/>
        <c:scaling>
          <c:orientation val="minMax"/>
        </c:scaling>
        <c:delete val="0"/>
        <c:axPos val="b"/>
        <c:numFmt formatCode="General" sourceLinked="1"/>
        <c:majorTickMark val="out"/>
        <c:minorTickMark val="none"/>
        <c:tickLblPos val="nextTo"/>
        <c:crossAx val="-1313937936"/>
        <c:crosses val="autoZero"/>
        <c:auto val="1"/>
        <c:lblAlgn val="ctr"/>
        <c:lblOffset val="100"/>
        <c:noMultiLvlLbl val="0"/>
      </c:catAx>
      <c:valAx>
        <c:axId val="-1313937936"/>
        <c:scaling>
          <c:orientation val="minMax"/>
        </c:scaling>
        <c:delete val="0"/>
        <c:axPos val="l"/>
        <c:numFmt formatCode="General" sourceLinked="1"/>
        <c:majorTickMark val="out"/>
        <c:minorTickMark val="none"/>
        <c:tickLblPos val="nextTo"/>
        <c:crossAx val="-1313936848"/>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88D-4928-89F5-56015444A025}"/>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0866713867850988E-2"/>
          <c:y val="2.3902221177576684E-2"/>
          <c:w val="0.97900477209356984"/>
          <c:h val="0.79544861474965056"/>
        </c:manualLayout>
      </c:layout>
      <c:lineChart>
        <c:grouping val="standard"/>
        <c:varyColors val="0"/>
        <c:ser>
          <c:idx val="1"/>
          <c:order val="0"/>
          <c:tx>
            <c:strRef>
              <c:f>'1.7_Tasas_promoc'!$B$10</c:f>
              <c:strCache>
                <c:ptCount val="1"/>
                <c:pt idx="0">
                  <c:v>Tasa de no promoción</c:v>
                </c:pt>
              </c:strCache>
            </c:strRef>
          </c:tx>
          <c:spPr>
            <a:ln w="15875">
              <a:solidFill>
                <a:srgbClr val="6E6E7C"/>
              </a:solidFill>
            </a:ln>
          </c:spPr>
          <c:marker>
            <c:symbol val="diamond"/>
            <c:size val="7"/>
            <c:spPr>
              <a:solidFill>
                <a:schemeClr val="accent2">
                  <a:lumMod val="60000"/>
                  <a:lumOff val="40000"/>
                </a:schemeClr>
              </a:solidFill>
              <a:ln>
                <a:solidFill>
                  <a:srgbClr val="6E6E7C"/>
                </a:solidFill>
              </a:ln>
            </c:spPr>
          </c:marker>
          <c:dLbls>
            <c:dLbl>
              <c:idx val="5"/>
              <c:layout>
                <c:manualLayout>
                  <c:x val="-3.892604325462496E-2"/>
                  <c:y val="-4.8927788135066437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19F-4317-994F-36B52FF20D5F}"/>
                </c:ext>
                <c:ext xmlns:c15="http://schemas.microsoft.com/office/drawing/2012/chart" uri="{CE6537A1-D6FC-4f65-9D91-7224C49458BB}"/>
              </c:extLst>
            </c:dLbl>
            <c:numFmt formatCode="0.0%" sourceLinked="0"/>
            <c:spPr>
              <a:noFill/>
              <a:ln>
                <a:noFill/>
              </a:ln>
              <a:effectLst/>
            </c:spPr>
            <c:txPr>
              <a:bodyPr wrap="square" lIns="38100" tIns="19050" rIns="38100" bIns="19050" anchor="ctr">
                <a:spAutoFit/>
              </a:bodyPr>
              <a:lstStyle/>
              <a:p>
                <a:pPr>
                  <a:defRPr>
                    <a:solidFill>
                      <a:srgbClr val="5A5A72"/>
                    </a:solidFill>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'1.7_Tasas_promoc'!$C$8:$Q$8</c:f>
              <c:numCache>
                <c:formatCode>General</c:formatCod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numCache>
            </c:numRef>
          </c:cat>
          <c:val>
            <c:numRef>
              <c:f>'1.7_Tasas_promoc'!$C$10:$Q$10</c:f>
              <c:numCache>
                <c:formatCode>0.0%</c:formatCode>
                <c:ptCount val="15"/>
                <c:pt idx="0">
                  <c:v>3.95E-2</c:v>
                </c:pt>
                <c:pt idx="1">
                  <c:v>2.5100000000000001E-2</c:v>
                </c:pt>
                <c:pt idx="2">
                  <c:v>1.8100000000000002E-2</c:v>
                </c:pt>
                <c:pt idx="3">
                  <c:v>1.3299999999999999E-2</c:v>
                </c:pt>
                <c:pt idx="4">
                  <c:v>1.3599999999999999E-2</c:v>
                </c:pt>
                <c:pt idx="5">
                  <c:v>1.47E-2</c:v>
                </c:pt>
                <c:pt idx="6">
                  <c:v>1.4999999999999999E-2</c:v>
                </c:pt>
                <c:pt idx="7">
                  <c:v>1.6500000000000001E-2</c:v>
                </c:pt>
                <c:pt idx="8">
                  <c:v>1.6799999999999999E-2</c:v>
                </c:pt>
                <c:pt idx="9">
                  <c:v>1.9E-2</c:v>
                </c:pt>
                <c:pt idx="10">
                  <c:v>3.5999999999999999E-3</c:v>
                </c:pt>
                <c:pt idx="11">
                  <c:v>7.0000000000000001E-3</c:v>
                </c:pt>
                <c:pt idx="12">
                  <c:v>1.26E-2</c:v>
                </c:pt>
                <c:pt idx="13">
                  <c:v>1.3899999999999999E-2</c:v>
                </c:pt>
                <c:pt idx="14">
                  <c:v>1.38E-2</c:v>
                </c:pt>
              </c:numCache>
            </c:numRef>
          </c:val>
          <c:smooth val="0"/>
          <c:extLst xmlns:c16r2="http://schemas.microsoft.com/office/drawing/2015/06/chart">
            <c:ext xmlns:c16="http://schemas.microsoft.com/office/drawing/2014/chart" uri="{C3380CC4-5D6E-409C-BE32-E72D297353CC}">
              <c16:uniqueId val="{00000001-619F-4317-994F-36B52FF20D5F}"/>
            </c:ext>
          </c:extLst>
        </c:ser>
        <c:dLbls>
          <c:dLblPos val="t"/>
          <c:showLegendKey val="0"/>
          <c:showVal val="1"/>
          <c:showCatName val="0"/>
          <c:showSerName val="0"/>
          <c:showPercent val="0"/>
          <c:showBubbleSize val="0"/>
        </c:dLbls>
        <c:marker val="1"/>
        <c:smooth val="0"/>
        <c:axId val="-1063672928"/>
        <c:axId val="-1063676736"/>
      </c:lineChart>
      <c:catAx>
        <c:axId val="-1063672928"/>
        <c:scaling>
          <c:orientation val="minMax"/>
        </c:scaling>
        <c:delete val="0"/>
        <c:axPos val="b"/>
        <c:numFmt formatCode="General" sourceLinked="1"/>
        <c:majorTickMark val="none"/>
        <c:minorTickMark val="none"/>
        <c:tickLblPos val="nextTo"/>
        <c:spPr>
          <a:noFill/>
          <a:ln w="9525" cap="flat" cmpd="sng" algn="ctr">
            <a:solidFill>
              <a:schemeClr val="bg1">
                <a:lumMod val="65000"/>
              </a:schemeClr>
            </a:solidFill>
            <a:round/>
          </a:ln>
          <a:effectLst/>
        </c:spPr>
        <c:txPr>
          <a:bodyPr rot="-60000000" vert="horz"/>
          <a:lstStyle/>
          <a:p>
            <a:pPr>
              <a:defRPr/>
            </a:pPr>
            <a:endParaRPr lang="es-EC"/>
          </a:p>
        </c:txPr>
        <c:crossAx val="-1063676736"/>
        <c:crosses val="autoZero"/>
        <c:auto val="1"/>
        <c:lblAlgn val="ctr"/>
        <c:lblOffset val="100"/>
        <c:noMultiLvlLbl val="0"/>
      </c:catAx>
      <c:valAx>
        <c:axId val="-1063676736"/>
        <c:scaling>
          <c:orientation val="minMax"/>
          <c:max val="4.5000000000000012E-2"/>
          <c:min val="0"/>
        </c:scaling>
        <c:delete val="0"/>
        <c:axPos val="l"/>
        <c:numFmt formatCode="0.0%" sourceLinked="1"/>
        <c:majorTickMark val="out"/>
        <c:minorTickMark val="none"/>
        <c:tickLblPos val="nextTo"/>
        <c:spPr>
          <a:solidFill>
            <a:schemeClr val="bg1"/>
          </a:solidFill>
          <a:ln>
            <a:solidFill>
              <a:schemeClr val="bg1"/>
            </a:solidFill>
          </a:ln>
        </c:spPr>
        <c:txPr>
          <a:bodyPr/>
          <a:lstStyle/>
          <a:p>
            <a:pPr>
              <a:defRPr sz="600">
                <a:solidFill>
                  <a:schemeClr val="bg1"/>
                </a:solidFill>
              </a:defRPr>
            </a:pPr>
            <a:endParaRPr lang="es-EC"/>
          </a:p>
        </c:txPr>
        <c:crossAx val="-1063672928"/>
        <c:crosses val="autoZero"/>
        <c:crossBetween val="between"/>
        <c:majorUnit val="2.0000000000000004E-2"/>
      </c:valAx>
      <c:spPr>
        <a:noFill/>
        <a:ln>
          <a:noFill/>
        </a:ln>
        <a:effectLst/>
      </c:spPr>
    </c:plotArea>
    <c:legend>
      <c:legendPos val="b"/>
      <c:layout>
        <c:manualLayout>
          <c:xMode val="edge"/>
          <c:yMode val="edge"/>
          <c:x val="0.41430635657198883"/>
          <c:y val="0.93297189142254977"/>
          <c:w val="0.20205710885030315"/>
          <c:h val="6.7028009558506685E-2"/>
        </c:manualLayout>
      </c:layout>
      <c:overlay val="0"/>
      <c:spPr>
        <a:noFill/>
        <a:ln>
          <a:noFill/>
        </a:ln>
        <a:effectLst/>
      </c:spPr>
      <c:txPr>
        <a:bodyPr rot="0" vert="horz"/>
        <a:lstStyle/>
        <a:p>
          <a:pPr>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8175570260723126E-2"/>
          <c:y val="1.4048930612667132E-2"/>
          <c:w val="0.97900477209356984"/>
          <c:h val="0.79544861474965056"/>
        </c:manualLayout>
      </c:layout>
      <c:lineChart>
        <c:grouping val="standard"/>
        <c:varyColors val="0"/>
        <c:ser>
          <c:idx val="1"/>
          <c:order val="0"/>
          <c:tx>
            <c:strRef>
              <c:f>'1.7_Tasas_promoc'!$B$11</c:f>
              <c:strCache>
                <c:ptCount val="1"/>
                <c:pt idx="0">
                  <c:v>Tasa de abandono</c:v>
                </c:pt>
              </c:strCache>
            </c:strRef>
          </c:tx>
          <c:spPr>
            <a:ln w="15875">
              <a:solidFill>
                <a:schemeClr val="accent6">
                  <a:lumMod val="75000"/>
                </a:schemeClr>
              </a:solidFill>
            </a:ln>
          </c:spPr>
          <c:marker>
            <c:symbol val="diamond"/>
            <c:size val="7"/>
            <c:spPr>
              <a:solidFill>
                <a:srgbClr val="EFB3C1"/>
              </a:solidFill>
              <a:ln>
                <a:solidFill>
                  <a:schemeClr val="accent6">
                    <a:lumMod val="75000"/>
                  </a:schemeClr>
                </a:solidFill>
              </a:ln>
            </c:spPr>
          </c:marker>
          <c:dLbls>
            <c:dLbl>
              <c:idx val="5"/>
              <c:layout>
                <c:manualLayout>
                  <c:x val="-3.892604325462496E-2"/>
                  <c:y val="-4.8927788135066437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4F4-4FFA-A69F-071BD9630487}"/>
                </c:ext>
                <c:ext xmlns:c15="http://schemas.microsoft.com/office/drawing/2012/chart" uri="{CE6537A1-D6FC-4f65-9D91-7224C49458BB}"/>
              </c:extLst>
            </c:dLbl>
            <c:numFmt formatCode="0.0%" sourceLinked="0"/>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'1.7_Tasas_promoc'!$C$8:$Q$8</c:f>
              <c:numCache>
                <c:formatCode>General</c:formatCod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numCache>
            </c:numRef>
          </c:cat>
          <c:val>
            <c:numRef>
              <c:f>'1.7_Tasas_promoc'!$C$11:$Q$11</c:f>
              <c:numCache>
                <c:formatCode>0.0%</c:formatCode>
                <c:ptCount val="15"/>
                <c:pt idx="0">
                  <c:v>4.3400000000000001E-2</c:v>
                </c:pt>
                <c:pt idx="1">
                  <c:v>4.7100000000000003E-2</c:v>
                </c:pt>
                <c:pt idx="2">
                  <c:v>5.6099999999999997E-2</c:v>
                </c:pt>
                <c:pt idx="3">
                  <c:v>5.2200000000000003E-2</c:v>
                </c:pt>
                <c:pt idx="4">
                  <c:v>3.8899999999999997E-2</c:v>
                </c:pt>
                <c:pt idx="5">
                  <c:v>3.0300000000000001E-2</c:v>
                </c:pt>
                <c:pt idx="6">
                  <c:v>2.7699999999999999E-2</c:v>
                </c:pt>
                <c:pt idx="7">
                  <c:v>2.81E-2</c:v>
                </c:pt>
                <c:pt idx="8">
                  <c:v>2.3E-2</c:v>
                </c:pt>
                <c:pt idx="9">
                  <c:v>2.07E-2</c:v>
                </c:pt>
                <c:pt idx="10">
                  <c:v>1.7299999999999999E-2</c:v>
                </c:pt>
                <c:pt idx="11">
                  <c:v>1.77E-2</c:v>
                </c:pt>
                <c:pt idx="12">
                  <c:v>2.1100000000000001E-2</c:v>
                </c:pt>
                <c:pt idx="13">
                  <c:v>1.8800000000000001E-2</c:v>
                </c:pt>
                <c:pt idx="14">
                  <c:v>1.7500000000000002E-2</c:v>
                </c:pt>
              </c:numCache>
            </c:numRef>
          </c:val>
          <c:smooth val="0"/>
          <c:extLst xmlns:c16r2="http://schemas.microsoft.com/office/drawing/2015/06/chart">
            <c:ext xmlns:c16="http://schemas.microsoft.com/office/drawing/2014/chart" uri="{C3380CC4-5D6E-409C-BE32-E72D297353CC}">
              <c16:uniqueId val="{00000001-14F4-4FFA-A69F-071BD9630487}"/>
            </c:ext>
          </c:extLst>
        </c:ser>
        <c:dLbls>
          <c:dLblPos val="t"/>
          <c:showLegendKey val="0"/>
          <c:showVal val="1"/>
          <c:showCatName val="0"/>
          <c:showSerName val="0"/>
          <c:showPercent val="0"/>
          <c:showBubbleSize val="0"/>
        </c:dLbls>
        <c:marker val="1"/>
        <c:smooth val="0"/>
        <c:axId val="-1063672384"/>
        <c:axId val="-1063677824"/>
      </c:lineChart>
      <c:catAx>
        <c:axId val="-1063672384"/>
        <c:scaling>
          <c:orientation val="minMax"/>
        </c:scaling>
        <c:delete val="0"/>
        <c:axPos val="b"/>
        <c:numFmt formatCode="General" sourceLinked="1"/>
        <c:majorTickMark val="none"/>
        <c:minorTickMark val="none"/>
        <c:tickLblPos val="nextTo"/>
        <c:spPr>
          <a:noFill/>
          <a:ln w="9525" cap="flat" cmpd="sng" algn="ctr">
            <a:solidFill>
              <a:schemeClr val="bg1">
                <a:lumMod val="65000"/>
              </a:schemeClr>
            </a:solidFill>
            <a:round/>
          </a:ln>
          <a:effectLst/>
        </c:spPr>
        <c:txPr>
          <a:bodyPr rot="-60000000" vert="horz"/>
          <a:lstStyle/>
          <a:p>
            <a:pPr>
              <a:defRPr/>
            </a:pPr>
            <a:endParaRPr lang="es-EC"/>
          </a:p>
        </c:txPr>
        <c:crossAx val="-1063677824"/>
        <c:crosses val="autoZero"/>
        <c:auto val="1"/>
        <c:lblAlgn val="ctr"/>
        <c:lblOffset val="100"/>
        <c:noMultiLvlLbl val="0"/>
      </c:catAx>
      <c:valAx>
        <c:axId val="-1063677824"/>
        <c:scaling>
          <c:orientation val="minMax"/>
          <c:max val="0.1"/>
          <c:min val="0"/>
        </c:scaling>
        <c:delete val="0"/>
        <c:axPos val="l"/>
        <c:numFmt formatCode="0.0%" sourceLinked="1"/>
        <c:majorTickMark val="out"/>
        <c:minorTickMark val="none"/>
        <c:tickLblPos val="nextTo"/>
        <c:spPr>
          <a:solidFill>
            <a:schemeClr val="bg1"/>
          </a:solidFill>
          <a:ln>
            <a:solidFill>
              <a:schemeClr val="bg1"/>
            </a:solidFill>
          </a:ln>
        </c:spPr>
        <c:txPr>
          <a:bodyPr/>
          <a:lstStyle/>
          <a:p>
            <a:pPr>
              <a:defRPr sz="600">
                <a:solidFill>
                  <a:schemeClr val="bg1"/>
                </a:solidFill>
              </a:defRPr>
            </a:pPr>
            <a:endParaRPr lang="es-EC"/>
          </a:p>
        </c:txPr>
        <c:crossAx val="-1063672384"/>
        <c:crosses val="autoZero"/>
        <c:crossBetween val="between"/>
        <c:majorUnit val="5.000000000000001E-2"/>
      </c:valAx>
      <c:spPr>
        <a:noFill/>
        <a:ln>
          <a:noFill/>
        </a:ln>
        <a:effectLst/>
      </c:spPr>
    </c:plotArea>
    <c:legend>
      <c:legendPos val="b"/>
      <c:layout>
        <c:manualLayout>
          <c:xMode val="edge"/>
          <c:yMode val="edge"/>
          <c:x val="0.41430635657198883"/>
          <c:y val="0.93297189142254977"/>
          <c:w val="0.11168948708997582"/>
          <c:h val="6.7028009558506685E-2"/>
        </c:manualLayout>
      </c:layout>
      <c:overlay val="0"/>
      <c:spPr>
        <a:noFill/>
        <a:ln>
          <a:noFill/>
        </a:ln>
        <a:effectLst/>
      </c:spPr>
      <c:txPr>
        <a:bodyPr rot="0" vert="horz"/>
        <a:lstStyle/>
        <a:p>
          <a:pPr>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498769839965409E-2"/>
          <c:y val="2.3902324733814075E-2"/>
          <c:w val="0.96485451705243797"/>
          <c:h val="0.73884474818006241"/>
        </c:manualLayout>
      </c:layout>
      <c:lineChart>
        <c:grouping val="standard"/>
        <c:varyColors val="0"/>
        <c:ser>
          <c:idx val="1"/>
          <c:order val="0"/>
          <c:tx>
            <c:strRef>
              <c:f>'1.7_Tasas_promoc'!$B$9</c:f>
              <c:strCache>
                <c:ptCount val="1"/>
                <c:pt idx="0">
                  <c:v>Tasa de promoción</c:v>
                </c:pt>
              </c:strCache>
            </c:strRef>
          </c:tx>
          <c:spPr>
            <a:ln w="15875">
              <a:solidFill>
                <a:srgbClr val="EBA3BE"/>
              </a:solidFill>
            </a:ln>
          </c:spPr>
          <c:marker>
            <c:symbol val="diamond"/>
            <c:size val="7"/>
            <c:spPr>
              <a:solidFill>
                <a:srgbClr val="FFC1CD"/>
              </a:solidFill>
              <a:ln>
                <a:solidFill>
                  <a:srgbClr val="D84C6D"/>
                </a:solidFill>
              </a:ln>
            </c:spPr>
          </c:marker>
          <c:dLbls>
            <c:dLbl>
              <c:idx val="5"/>
              <c:layout>
                <c:manualLayout>
                  <c:x val="-3.892604325462496E-2"/>
                  <c:y val="-4.8927788135066437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9B8-4938-ACF8-3E03D8172E9A}"/>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b="1">
                    <a:solidFill>
                      <a:srgbClr val="505A64"/>
                    </a:solidFill>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'1.7_Tasas_promoc'!$C$8:$Q$8</c:f>
              <c:numCache>
                <c:formatCode>General</c:formatCod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numCache>
            </c:numRef>
          </c:cat>
          <c:val>
            <c:numRef>
              <c:f>'1.7_Tasas_promoc'!$C$9:$Q$9</c:f>
              <c:numCache>
                <c:formatCode>0.0%</c:formatCode>
                <c:ptCount val="15"/>
                <c:pt idx="0">
                  <c:v>0.91710000000000003</c:v>
                </c:pt>
                <c:pt idx="1">
                  <c:v>0.92779999999999996</c:v>
                </c:pt>
                <c:pt idx="2">
                  <c:v>0.92589999999999995</c:v>
                </c:pt>
                <c:pt idx="3">
                  <c:v>0.93459999999999999</c:v>
                </c:pt>
                <c:pt idx="4">
                  <c:v>0.94750000000000001</c:v>
                </c:pt>
                <c:pt idx="5">
                  <c:v>0.95499999999999996</c:v>
                </c:pt>
                <c:pt idx="6">
                  <c:v>0.95730000000000004</c:v>
                </c:pt>
                <c:pt idx="7">
                  <c:v>0.95540000000000003</c:v>
                </c:pt>
                <c:pt idx="8">
                  <c:v>0.96030000000000004</c:v>
                </c:pt>
                <c:pt idx="9">
                  <c:v>0.96030000000000004</c:v>
                </c:pt>
                <c:pt idx="10">
                  <c:v>0.97909999999999997</c:v>
                </c:pt>
                <c:pt idx="11">
                  <c:v>0.97519999999999996</c:v>
                </c:pt>
                <c:pt idx="12">
                  <c:v>0.96630000000000005</c:v>
                </c:pt>
                <c:pt idx="13">
                  <c:v>0.96699999999999997</c:v>
                </c:pt>
                <c:pt idx="14">
                  <c:v>0.96870000000000001</c:v>
                </c:pt>
              </c:numCache>
            </c:numRef>
          </c:val>
          <c:smooth val="0"/>
          <c:extLst xmlns:c16r2="http://schemas.microsoft.com/office/drawing/2015/06/chart">
            <c:ext xmlns:c16="http://schemas.microsoft.com/office/drawing/2014/chart" uri="{C3380CC4-5D6E-409C-BE32-E72D297353CC}">
              <c16:uniqueId val="{00000001-C9B8-4938-ACF8-3E03D8172E9A}"/>
            </c:ext>
          </c:extLst>
        </c:ser>
        <c:dLbls>
          <c:dLblPos val="t"/>
          <c:showLegendKey val="0"/>
          <c:showVal val="1"/>
          <c:showCatName val="0"/>
          <c:showSerName val="0"/>
          <c:showPercent val="0"/>
          <c:showBubbleSize val="0"/>
        </c:dLbls>
        <c:marker val="1"/>
        <c:smooth val="0"/>
        <c:axId val="-1063685440"/>
        <c:axId val="-1063678912"/>
      </c:lineChart>
      <c:catAx>
        <c:axId val="-1063685440"/>
        <c:scaling>
          <c:orientation val="minMax"/>
        </c:scaling>
        <c:delete val="0"/>
        <c:axPos val="b"/>
        <c:numFmt formatCode="General" sourceLinked="1"/>
        <c:majorTickMark val="none"/>
        <c:minorTickMark val="none"/>
        <c:tickLblPos val="nextTo"/>
        <c:spPr>
          <a:noFill/>
          <a:ln w="9525" cap="flat" cmpd="sng" algn="ctr">
            <a:solidFill>
              <a:schemeClr val="bg1">
                <a:lumMod val="65000"/>
              </a:schemeClr>
            </a:solidFill>
            <a:round/>
          </a:ln>
          <a:effectLst/>
        </c:spPr>
        <c:txPr>
          <a:bodyPr rot="-60000000" vert="horz"/>
          <a:lstStyle/>
          <a:p>
            <a:pPr>
              <a:defRPr/>
            </a:pPr>
            <a:endParaRPr lang="es-EC"/>
          </a:p>
        </c:txPr>
        <c:crossAx val="-1063678912"/>
        <c:crosses val="autoZero"/>
        <c:auto val="1"/>
        <c:lblAlgn val="ctr"/>
        <c:lblOffset val="100"/>
        <c:noMultiLvlLbl val="0"/>
      </c:catAx>
      <c:valAx>
        <c:axId val="-1063678912"/>
        <c:scaling>
          <c:orientation val="minMax"/>
          <c:max val="1"/>
        </c:scaling>
        <c:delete val="0"/>
        <c:axPos val="l"/>
        <c:numFmt formatCode="0.0%" sourceLinked="1"/>
        <c:majorTickMark val="out"/>
        <c:minorTickMark val="none"/>
        <c:tickLblPos val="nextTo"/>
        <c:spPr>
          <a:solidFill>
            <a:schemeClr val="bg1"/>
          </a:solidFill>
          <a:ln>
            <a:solidFill>
              <a:schemeClr val="bg1"/>
            </a:solidFill>
          </a:ln>
        </c:spPr>
        <c:txPr>
          <a:bodyPr/>
          <a:lstStyle/>
          <a:p>
            <a:pPr>
              <a:defRPr sz="600">
                <a:solidFill>
                  <a:schemeClr val="bg1"/>
                </a:solidFill>
              </a:defRPr>
            </a:pPr>
            <a:endParaRPr lang="es-EC"/>
          </a:p>
        </c:txPr>
        <c:crossAx val="-1063685440"/>
        <c:crosses val="autoZero"/>
        <c:crossBetween val="between"/>
        <c:majorUnit val="5.000000000000001E-2"/>
      </c:valAx>
      <c:spPr>
        <a:noFill/>
        <a:ln>
          <a:noFill/>
        </a:ln>
        <a:effectLst/>
      </c:spPr>
    </c:plotArea>
    <c:legend>
      <c:legendPos val="b"/>
      <c:layout>
        <c:manualLayout>
          <c:xMode val="edge"/>
          <c:yMode val="edge"/>
          <c:x val="0.10984237607467102"/>
          <c:y val="0.91033041152874761"/>
          <c:w val="0.73350465702545808"/>
          <c:h val="6.7028009558506685E-2"/>
        </c:manualLayout>
      </c:layout>
      <c:overlay val="0"/>
      <c:spPr>
        <a:noFill/>
        <a:ln>
          <a:noFill/>
        </a:ln>
        <a:effectLst/>
      </c:spPr>
      <c:txPr>
        <a:bodyPr rot="0" vert="horz"/>
        <a:lstStyle/>
        <a:p>
          <a:pPr>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0497631192327375E-2"/>
          <c:y val="2.390230797140586E-2"/>
          <c:w val="0.97900477209356984"/>
          <c:h val="0.76581889763779531"/>
        </c:manualLayout>
      </c:layout>
      <c:lineChart>
        <c:grouping val="standard"/>
        <c:varyColors val="0"/>
        <c:ser>
          <c:idx val="1"/>
          <c:order val="0"/>
          <c:tx>
            <c:strRef>
              <c:f>'1.8_Años_promed_escol'!$B$9</c:f>
              <c:strCache>
                <c:ptCount val="1"/>
                <c:pt idx="0">
                  <c:v>Nacional </c:v>
                </c:pt>
              </c:strCache>
            </c:strRef>
          </c:tx>
          <c:spPr>
            <a:ln w="15875">
              <a:solidFill>
                <a:srgbClr val="9D9D9D"/>
              </a:solidFill>
            </a:ln>
          </c:spPr>
          <c:marker>
            <c:symbol val="diamond"/>
            <c:size val="7"/>
            <c:spPr>
              <a:solidFill>
                <a:schemeClr val="bg1">
                  <a:lumMod val="85000"/>
                </a:schemeClr>
              </a:solidFill>
              <a:ln>
                <a:solidFill>
                  <a:schemeClr val="tx1">
                    <a:lumMod val="50000"/>
                    <a:lumOff val="50000"/>
                  </a:schemeClr>
                </a:solidFill>
              </a:ln>
            </c:spPr>
          </c:marker>
          <c:dLbls>
            <c:numFmt formatCode="#,##0.0" sourceLinked="0"/>
            <c:spPr>
              <a:noFill/>
              <a:ln>
                <a:noFill/>
              </a:ln>
              <a:effectLst/>
            </c:spPr>
            <c:dLblPos val="b"/>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'1.8_Años_promed_escol'!$C$8:$T$8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'1.8_Años_promed_escol'!$C$9:$T$9</c:f>
              <c:numCache>
                <c:formatCode>#,##0.00</c:formatCode>
                <c:ptCount val="18"/>
                <c:pt idx="0">
                  <c:v>9.1270448550999994</c:v>
                </c:pt>
                <c:pt idx="1">
                  <c:v>9.1390492745999996</c:v>
                </c:pt>
                <c:pt idx="2">
                  <c:v>9.1674526884999992</c:v>
                </c:pt>
                <c:pt idx="3">
                  <c:v>9.2942756893999992</c:v>
                </c:pt>
                <c:pt idx="4">
                  <c:v>9.3535409131999998</c:v>
                </c:pt>
                <c:pt idx="5">
                  <c:v>9.5240498765999995</c:v>
                </c:pt>
                <c:pt idx="6">
                  <c:v>9.7341021334000004</c:v>
                </c:pt>
                <c:pt idx="7">
                  <c:v>9.8043728024999997</c:v>
                </c:pt>
                <c:pt idx="8">
                  <c:v>10.1452049648</c:v>
                </c:pt>
                <c:pt idx="9">
                  <c:v>10.1260643301</c:v>
                </c:pt>
                <c:pt idx="10">
                  <c:v>10.1737035014</c:v>
                </c:pt>
                <c:pt idx="11">
                  <c:v>10.1</c:v>
                </c:pt>
                <c:pt idx="12">
                  <c:v>10.1</c:v>
                </c:pt>
                <c:pt idx="13">
                  <c:v>10.526361400700001</c:v>
                </c:pt>
                <c:pt idx="14">
                  <c:v>10.357953707431509</c:v>
                </c:pt>
                <c:pt idx="15">
                  <c:v>10.30546729312727</c:v>
                </c:pt>
                <c:pt idx="16">
                  <c:v>10.31995270313087</c:v>
                </c:pt>
                <c:pt idx="17">
                  <c:v>10.3138089128604</c:v>
                </c:pt>
              </c:numCache>
            </c:numRef>
          </c:val>
          <c:smooth val="0"/>
          <c:extLst xmlns:c16r2="http://schemas.microsoft.com/office/drawing/2015/06/chart">
            <c:ext xmlns:c16="http://schemas.microsoft.com/office/drawing/2014/chart" uri="{C3380CC4-5D6E-409C-BE32-E72D297353CC}">
              <c16:uniqueId val="{00000000-FDD1-42EC-8176-E110E59DAEC4}"/>
            </c:ext>
          </c:extLst>
        </c:ser>
        <c:ser>
          <c:idx val="0"/>
          <c:order val="1"/>
          <c:tx>
            <c:strRef>
              <c:f>'1.8_Años_promed_escol'!$B$10</c:f>
              <c:strCache>
                <c:ptCount val="1"/>
                <c:pt idx="0">
                  <c:v>Urbana </c:v>
                </c:pt>
              </c:strCache>
            </c:strRef>
          </c:tx>
          <c:spPr>
            <a:ln w="15875">
              <a:solidFill>
                <a:srgbClr val="E997AB"/>
              </a:solidFill>
            </a:ln>
          </c:spPr>
          <c:marker>
            <c:symbol val="diamond"/>
            <c:size val="7"/>
            <c:spPr>
              <a:solidFill>
                <a:srgbClr val="FFC1CD"/>
              </a:solidFill>
              <a:ln>
                <a:solidFill>
                  <a:srgbClr val="C00000"/>
                </a:solidFill>
              </a:ln>
            </c:spPr>
          </c:marker>
          <c:dLbls>
            <c:numFmt formatCode="#,##0.0" sourceLinked="0"/>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'1.8_Años_promed_escol'!$C$8:$T$8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'1.8_Años_promed_escol'!$C$10:$T$10</c:f>
              <c:numCache>
                <c:formatCode>#,##0.00</c:formatCode>
                <c:ptCount val="18"/>
                <c:pt idx="0">
                  <c:v>10.611396854100001</c:v>
                </c:pt>
                <c:pt idx="1">
                  <c:v>10.5774859747</c:v>
                </c:pt>
                <c:pt idx="2">
                  <c:v>10.6520330473</c:v>
                </c:pt>
                <c:pt idx="3">
                  <c:v>10.7865553624</c:v>
                </c:pt>
                <c:pt idx="4">
                  <c:v>10.9221752438</c:v>
                </c:pt>
                <c:pt idx="5">
                  <c:v>11.095796869699999</c:v>
                </c:pt>
                <c:pt idx="6">
                  <c:v>11.012066627399999</c:v>
                </c:pt>
                <c:pt idx="7">
                  <c:v>10.861076991199999</c:v>
                </c:pt>
                <c:pt idx="8">
                  <c:v>11.2614805918</c:v>
                </c:pt>
                <c:pt idx="9">
                  <c:v>11.1666784602</c:v>
                </c:pt>
                <c:pt idx="10">
                  <c:v>11.3118213154</c:v>
                </c:pt>
                <c:pt idx="11">
                  <c:v>11.3</c:v>
                </c:pt>
                <c:pt idx="12">
                  <c:v>11.3</c:v>
                </c:pt>
                <c:pt idx="13">
                  <c:v>11.756143271999999</c:v>
                </c:pt>
                <c:pt idx="14">
                  <c:v>11.495966043551491</c:v>
                </c:pt>
                <c:pt idx="15">
                  <c:v>11.43609965551947</c:v>
                </c:pt>
                <c:pt idx="16">
                  <c:v>11.437766164430361</c:v>
                </c:pt>
                <c:pt idx="17">
                  <c:v>11.4231551240496</c:v>
                </c:pt>
              </c:numCache>
            </c:numRef>
          </c:val>
          <c:smooth val="0"/>
          <c:extLst xmlns:c16r2="http://schemas.microsoft.com/office/drawing/2015/06/chart">
            <c:ext xmlns:c16="http://schemas.microsoft.com/office/drawing/2014/chart" uri="{C3380CC4-5D6E-409C-BE32-E72D297353CC}">
              <c16:uniqueId val="{00000001-FDD1-42EC-8176-E110E59DAEC4}"/>
            </c:ext>
          </c:extLst>
        </c:ser>
        <c:ser>
          <c:idx val="2"/>
          <c:order val="2"/>
          <c:tx>
            <c:strRef>
              <c:f>'1.8_Años_promed_escol'!$B$11</c:f>
              <c:strCache>
                <c:ptCount val="1"/>
                <c:pt idx="0">
                  <c:v>Rural </c:v>
                </c:pt>
              </c:strCache>
            </c:strRef>
          </c:tx>
          <c:spPr>
            <a:ln w="15875">
              <a:solidFill>
                <a:schemeClr val="accent6">
                  <a:lumMod val="75000"/>
                </a:schemeClr>
              </a:solidFill>
            </a:ln>
          </c:spPr>
          <c:marker>
            <c:symbol val="diamond"/>
            <c:size val="7"/>
            <c:spPr>
              <a:solidFill>
                <a:schemeClr val="accent6">
                  <a:lumMod val="20000"/>
                  <a:lumOff val="80000"/>
                </a:schemeClr>
              </a:solidFill>
              <a:ln>
                <a:solidFill>
                  <a:schemeClr val="accent6">
                    <a:lumMod val="75000"/>
                  </a:schemeClr>
                </a:solidFill>
              </a:ln>
            </c:spPr>
          </c:marker>
          <c:dLbls>
            <c:numFmt formatCode="#,##0.0" sourceLinked="0"/>
            <c:spPr>
              <a:noFill/>
              <a:ln>
                <a:noFill/>
              </a:ln>
              <a:effectLst/>
            </c:spPr>
            <c:dLblPos val="b"/>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'1.8_Años_promed_escol'!$C$8:$T$8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'1.8_Años_promed_escol'!$C$11:$T$11</c:f>
              <c:numCache>
                <c:formatCode>#,##0.00</c:formatCode>
                <c:ptCount val="18"/>
                <c:pt idx="0">
                  <c:v>5.9150727026999999</c:v>
                </c:pt>
                <c:pt idx="1">
                  <c:v>6.0249953948000003</c:v>
                </c:pt>
                <c:pt idx="2">
                  <c:v>6.0035623793999999</c:v>
                </c:pt>
                <c:pt idx="3">
                  <c:v>6.0672186581999998</c:v>
                </c:pt>
                <c:pt idx="4">
                  <c:v>6.1223440397999997</c:v>
                </c:pt>
                <c:pt idx="5">
                  <c:v>6.2326388022000003</c:v>
                </c:pt>
                <c:pt idx="6">
                  <c:v>6.8536361531000001</c:v>
                </c:pt>
                <c:pt idx="7">
                  <c:v>7.3769438881999996</c:v>
                </c:pt>
                <c:pt idx="8">
                  <c:v>7.5408537000999996</c:v>
                </c:pt>
                <c:pt idx="9">
                  <c:v>7.7187432548999997</c:v>
                </c:pt>
                <c:pt idx="10">
                  <c:v>7.4980185630999996</c:v>
                </c:pt>
                <c:pt idx="11">
                  <c:v>7.2</c:v>
                </c:pt>
                <c:pt idx="12">
                  <c:v>7.3</c:v>
                </c:pt>
                <c:pt idx="13">
                  <c:v>7.6420266095000002</c:v>
                </c:pt>
                <c:pt idx="14">
                  <c:v>7.7515323077209226</c:v>
                </c:pt>
                <c:pt idx="15">
                  <c:v>7.7487826268358271</c:v>
                </c:pt>
                <c:pt idx="16">
                  <c:v>7.7701902286855447</c:v>
                </c:pt>
                <c:pt idx="17">
                  <c:v>7.7430274394529004</c:v>
                </c:pt>
              </c:numCache>
            </c:numRef>
          </c:val>
          <c:smooth val="0"/>
          <c:extLst xmlns:c16r2="http://schemas.microsoft.com/office/drawing/2015/06/chart">
            <c:ext xmlns:c16="http://schemas.microsoft.com/office/drawing/2014/chart" uri="{C3380CC4-5D6E-409C-BE32-E72D297353CC}">
              <c16:uniqueId val="{00000002-FDD1-42EC-8176-E110E59DAEC4}"/>
            </c:ext>
          </c:extLst>
        </c:ser>
        <c:dLbls>
          <c:dLblPos val="t"/>
          <c:showLegendKey val="0"/>
          <c:showVal val="1"/>
          <c:showCatName val="0"/>
          <c:showSerName val="0"/>
          <c:showPercent val="0"/>
          <c:showBubbleSize val="0"/>
        </c:dLbls>
        <c:marker val="1"/>
        <c:smooth val="0"/>
        <c:axId val="-1063684896"/>
        <c:axId val="-1063676192"/>
      </c:lineChart>
      <c:catAx>
        <c:axId val="-1063684896"/>
        <c:scaling>
          <c:orientation val="minMax"/>
        </c:scaling>
        <c:delete val="0"/>
        <c:axPos val="b"/>
        <c:numFmt formatCode="General" sourceLinked="1"/>
        <c:majorTickMark val="none"/>
        <c:minorTickMark val="none"/>
        <c:tickLblPos val="nextTo"/>
        <c:spPr>
          <a:noFill/>
          <a:ln w="9525" cap="flat" cmpd="sng" algn="ctr">
            <a:solidFill>
              <a:schemeClr val="bg1">
                <a:lumMod val="65000"/>
              </a:schemeClr>
            </a:solidFill>
            <a:round/>
          </a:ln>
          <a:effectLst/>
        </c:spPr>
        <c:txPr>
          <a:bodyPr rot="-60000000" vert="horz"/>
          <a:lstStyle/>
          <a:p>
            <a:pPr>
              <a:defRPr/>
            </a:pPr>
            <a:endParaRPr lang="es-EC"/>
          </a:p>
        </c:txPr>
        <c:crossAx val="-1063676192"/>
        <c:crosses val="autoZero"/>
        <c:auto val="1"/>
        <c:lblAlgn val="ctr"/>
        <c:lblOffset val="100"/>
        <c:noMultiLvlLbl val="0"/>
      </c:catAx>
      <c:valAx>
        <c:axId val="-1063676192"/>
        <c:scaling>
          <c:orientation val="minMax"/>
          <c:max val="12"/>
          <c:min val="3"/>
        </c:scaling>
        <c:delete val="0"/>
        <c:axPos val="l"/>
        <c:numFmt formatCode="#,##0.00" sourceLinked="1"/>
        <c:majorTickMark val="out"/>
        <c:minorTickMark val="none"/>
        <c:tickLblPos val="nextTo"/>
        <c:spPr>
          <a:solidFill>
            <a:schemeClr val="bg1"/>
          </a:solidFill>
          <a:ln>
            <a:solidFill>
              <a:schemeClr val="bg1"/>
            </a:solidFill>
          </a:ln>
        </c:spPr>
        <c:txPr>
          <a:bodyPr/>
          <a:lstStyle/>
          <a:p>
            <a:pPr>
              <a:defRPr sz="400">
                <a:solidFill>
                  <a:schemeClr val="bg1"/>
                </a:solidFill>
              </a:defRPr>
            </a:pPr>
            <a:endParaRPr lang="es-EC"/>
          </a:p>
        </c:txPr>
        <c:crossAx val="-1063684896"/>
        <c:crosses val="autoZero"/>
        <c:crossBetween val="between"/>
        <c:majorUnit val="5.000000000000001E-2"/>
      </c:valAx>
      <c:spPr>
        <a:noFill/>
        <a:ln>
          <a:noFill/>
        </a:ln>
        <a:effectLst/>
      </c:spPr>
    </c:plotArea>
    <c:legend>
      <c:legendPos val="b"/>
      <c:layout>
        <c:manualLayout>
          <c:xMode val="edge"/>
          <c:yMode val="edge"/>
          <c:x val="0.17681754175346917"/>
          <c:y val="0.91519412073490825"/>
          <c:w val="0.64598673775643511"/>
          <c:h val="6.7027996500437448E-2"/>
        </c:manualLayout>
      </c:layout>
      <c:overlay val="0"/>
      <c:spPr>
        <a:noFill/>
        <a:ln>
          <a:noFill/>
        </a:ln>
        <a:effectLst/>
      </c:spPr>
      <c:txPr>
        <a:bodyPr rot="0" vert="horz"/>
        <a:lstStyle/>
        <a:p>
          <a:pPr>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0527387825304701E-2"/>
          <c:y val="1.741503152821863E-2"/>
          <c:w val="0.96584067449212474"/>
          <c:h val="0.84993295019157089"/>
        </c:manualLayout>
      </c:layout>
      <c:barChart>
        <c:barDir val="col"/>
        <c:grouping val="clustered"/>
        <c:varyColors val="0"/>
        <c:ser>
          <c:idx val="0"/>
          <c:order val="0"/>
          <c:tx>
            <c:strRef>
              <c:f>'1.9_Tasa_matricul'!$C$38</c:f>
              <c:strCache>
                <c:ptCount val="1"/>
                <c:pt idx="0">
                  <c:v>Nacional </c:v>
                </c:pt>
              </c:strCache>
            </c:strRef>
          </c:tx>
          <c:spPr>
            <a:solidFill>
              <a:srgbClr val="FFC1CD"/>
            </a:solidFill>
            <a:ln>
              <a:solidFill>
                <a:srgbClr val="D84C6D"/>
              </a:solidFill>
            </a:ln>
            <a:effectLst/>
          </c:spPr>
          <c:invertIfNegative val="0"/>
          <c:dLbls>
            <c:spPr>
              <a:solidFill>
                <a:sysClr val="window" lastClr="FFFFFF"/>
              </a:solidFill>
              <a:ln w="3175">
                <a:noFill/>
                <a:prstDash val="dashDot"/>
              </a:ln>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oundRect">
                    <a:avLst/>
                  </a:prstGeom>
                </c15:spPr>
                <c15:layout/>
                <c15:showLeaderLines val="0"/>
              </c:ext>
            </c:extLst>
          </c:dLbls>
          <c:cat>
            <c:numRef>
              <c:f>'1.9_Tasa_matricul'!$D$37:$R$37</c:f>
              <c:numCache>
                <c:formatCode>General</c:formatCode>
                <c:ptCount val="15"/>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numCache>
            </c:numRef>
          </c:cat>
          <c:val>
            <c:numRef>
              <c:f>'1.9_Tasa_matricul'!$D$38:$R$38</c:f>
              <c:numCache>
                <c:formatCode>0.0%</c:formatCode>
                <c:ptCount val="15"/>
                <c:pt idx="0">
                  <c:v>0.86771889089169352</c:v>
                </c:pt>
                <c:pt idx="1">
                  <c:v>0.86446821514995753</c:v>
                </c:pt>
                <c:pt idx="2">
                  <c:v>0.87288340853803226</c:v>
                </c:pt>
                <c:pt idx="3">
                  <c:v>0.89800056266524786</c:v>
                </c:pt>
                <c:pt idx="4">
                  <c:v>0.93089548653019438</c:v>
                </c:pt>
                <c:pt idx="5">
                  <c:v>0.91359136553176401</c:v>
                </c:pt>
                <c:pt idx="6">
                  <c:v>0.90517370752243576</c:v>
                </c:pt>
                <c:pt idx="7">
                  <c:v>0.89049169089576896</c:v>
                </c:pt>
                <c:pt idx="8">
                  <c:v>0.88110750589993669</c:v>
                </c:pt>
                <c:pt idx="9">
                  <c:v>0.86780058857553599</c:v>
                </c:pt>
                <c:pt idx="10">
                  <c:v>0.85010386645319391</c:v>
                </c:pt>
                <c:pt idx="11">
                  <c:v>0.84970000000000001</c:v>
                </c:pt>
                <c:pt idx="12">
                  <c:v>0.85209999999999997</c:v>
                </c:pt>
                <c:pt idx="13">
                  <c:v>0.8957367352403004</c:v>
                </c:pt>
                <c:pt idx="14">
                  <c:v>0.8668558095680573</c:v>
                </c:pt>
              </c:numCache>
            </c:numRef>
          </c:val>
          <c:extLst xmlns:c16r2="http://schemas.microsoft.com/office/drawing/2015/06/chart">
            <c:ext xmlns:c16="http://schemas.microsoft.com/office/drawing/2014/chart" uri="{C3380CC4-5D6E-409C-BE32-E72D297353CC}">
              <c16:uniqueId val="{00000000-09D8-4BB4-8051-78C6E7C17D13}"/>
            </c:ext>
          </c:extLst>
        </c:ser>
        <c:dLbls>
          <c:showLegendKey val="0"/>
          <c:showVal val="0"/>
          <c:showCatName val="0"/>
          <c:showSerName val="0"/>
          <c:showPercent val="0"/>
          <c:showBubbleSize val="0"/>
        </c:dLbls>
        <c:gapWidth val="219"/>
        <c:overlap val="-27"/>
        <c:axId val="-1063681632"/>
        <c:axId val="-1063682176"/>
      </c:barChart>
      <c:catAx>
        <c:axId val="-1063681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crossAx val="-1063682176"/>
        <c:crosses val="autoZero"/>
        <c:auto val="1"/>
        <c:lblAlgn val="ctr"/>
        <c:lblOffset val="100"/>
        <c:noMultiLvlLbl val="0"/>
      </c:catAx>
      <c:valAx>
        <c:axId val="-1063682176"/>
        <c:scaling>
          <c:orientation val="minMax"/>
        </c:scaling>
        <c:delete val="0"/>
        <c:axPos val="l"/>
        <c:majorGridlines>
          <c:spPr>
            <a:ln w="9525" cap="flat" cmpd="sng" algn="ctr">
              <a:no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400" b="0" i="0" u="none" strike="noStrike" kern="1200" baseline="0">
                <a:solidFill>
                  <a:schemeClr val="bg1"/>
                </a:solidFill>
                <a:latin typeface="Century Gothic" panose="020B0502020202020204" pitchFamily="34" charset="0"/>
                <a:ea typeface="+mn-ea"/>
                <a:cs typeface="+mn-cs"/>
              </a:defRPr>
            </a:pPr>
            <a:endParaRPr lang="es-EC"/>
          </a:p>
        </c:txPr>
        <c:crossAx val="-10636816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solidFill>
        <a:schemeClr val="bg1"/>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C8F8-4B0C-8400-8CBD955D8DC8}"/>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C8F8-4B0C-8400-8CBD955D8DC8}"/>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063671840"/>
        <c:axId val="-1063675648"/>
      </c:barChart>
      <c:catAx>
        <c:axId val="-1063671840"/>
        <c:scaling>
          <c:orientation val="minMax"/>
        </c:scaling>
        <c:delete val="0"/>
        <c:axPos val="b"/>
        <c:numFmt formatCode="General" sourceLinked="1"/>
        <c:majorTickMark val="out"/>
        <c:minorTickMark val="none"/>
        <c:tickLblPos val="nextTo"/>
        <c:crossAx val="-1063675648"/>
        <c:crosses val="autoZero"/>
        <c:auto val="1"/>
        <c:lblAlgn val="ctr"/>
        <c:lblOffset val="100"/>
        <c:noMultiLvlLbl val="0"/>
      </c:catAx>
      <c:valAx>
        <c:axId val="-1063675648"/>
        <c:scaling>
          <c:orientation val="minMax"/>
        </c:scaling>
        <c:delete val="0"/>
        <c:axPos val="l"/>
        <c:numFmt formatCode="General" sourceLinked="1"/>
        <c:majorTickMark val="out"/>
        <c:minorTickMark val="none"/>
        <c:tickLblPos val="nextTo"/>
        <c:crossAx val="-1063671840"/>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2DB-4687-B28E-72DBDCF8642B}"/>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990-470F-96A0-50F225AABE94}"/>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7A2-4761-8604-B14DCD2D8AFD}"/>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27A2-4761-8604-B14DCD2D8AFD}"/>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063678368"/>
        <c:axId val="-1063683808"/>
      </c:barChart>
      <c:catAx>
        <c:axId val="-1063678368"/>
        <c:scaling>
          <c:orientation val="minMax"/>
        </c:scaling>
        <c:delete val="0"/>
        <c:axPos val="b"/>
        <c:numFmt formatCode="General" sourceLinked="1"/>
        <c:majorTickMark val="out"/>
        <c:minorTickMark val="none"/>
        <c:tickLblPos val="nextTo"/>
        <c:crossAx val="-1063683808"/>
        <c:crosses val="autoZero"/>
        <c:auto val="1"/>
        <c:lblAlgn val="ctr"/>
        <c:lblOffset val="100"/>
        <c:noMultiLvlLbl val="0"/>
      </c:catAx>
      <c:valAx>
        <c:axId val="-1063683808"/>
        <c:scaling>
          <c:orientation val="minMax"/>
        </c:scaling>
        <c:delete val="0"/>
        <c:axPos val="l"/>
        <c:numFmt formatCode="General" sourceLinked="1"/>
        <c:majorTickMark val="out"/>
        <c:minorTickMark val="none"/>
        <c:tickLblPos val="nextTo"/>
        <c:crossAx val="-1063678368"/>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431-4448-80FC-F5443B8FD8D1}"/>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D28-4E5E-AA20-29028B13BF0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8D28-4E5E-AA20-29028B13BF0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063685984"/>
        <c:axId val="-1063675104"/>
      </c:barChart>
      <c:catAx>
        <c:axId val="-1063685984"/>
        <c:scaling>
          <c:orientation val="minMax"/>
        </c:scaling>
        <c:delete val="0"/>
        <c:axPos val="b"/>
        <c:numFmt formatCode="General" sourceLinked="1"/>
        <c:majorTickMark val="out"/>
        <c:minorTickMark val="none"/>
        <c:tickLblPos val="nextTo"/>
        <c:crossAx val="-1063675104"/>
        <c:crosses val="autoZero"/>
        <c:auto val="1"/>
        <c:lblAlgn val="ctr"/>
        <c:lblOffset val="100"/>
        <c:noMultiLvlLbl val="0"/>
      </c:catAx>
      <c:valAx>
        <c:axId val="-1063675104"/>
        <c:scaling>
          <c:orientation val="minMax"/>
        </c:scaling>
        <c:delete val="0"/>
        <c:axPos val="l"/>
        <c:numFmt formatCode="General" sourceLinked="1"/>
        <c:majorTickMark val="out"/>
        <c:minorTickMark val="none"/>
        <c:tickLblPos val="nextTo"/>
        <c:crossAx val="-1063685984"/>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F82-4557-AC0F-49B41942DB88}"/>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7AD7-49D9-B08C-F7F92308378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7AD7-49D9-B08C-F7F923083780}"/>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063677280"/>
        <c:axId val="-1063674560"/>
      </c:barChart>
      <c:catAx>
        <c:axId val="-1063677280"/>
        <c:scaling>
          <c:orientation val="minMax"/>
        </c:scaling>
        <c:delete val="0"/>
        <c:axPos val="b"/>
        <c:numFmt formatCode="General" sourceLinked="1"/>
        <c:majorTickMark val="out"/>
        <c:minorTickMark val="none"/>
        <c:tickLblPos val="nextTo"/>
        <c:crossAx val="-1063674560"/>
        <c:crosses val="autoZero"/>
        <c:auto val="1"/>
        <c:lblAlgn val="ctr"/>
        <c:lblOffset val="100"/>
        <c:noMultiLvlLbl val="0"/>
      </c:catAx>
      <c:valAx>
        <c:axId val="-1063674560"/>
        <c:scaling>
          <c:orientation val="minMax"/>
        </c:scaling>
        <c:delete val="0"/>
        <c:axPos val="l"/>
        <c:numFmt formatCode="General" sourceLinked="1"/>
        <c:majorTickMark val="out"/>
        <c:minorTickMark val="none"/>
        <c:tickLblPos val="nextTo"/>
        <c:crossAx val="-1063677280"/>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823-40EC-9DED-746670F2964C}"/>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242913304365825E-3"/>
          <c:y val="3.5450513688178399E-2"/>
          <c:w val="0.98607324643078831"/>
          <c:h val="0.84207365475903895"/>
        </c:manualLayout>
      </c:layout>
      <c:barChart>
        <c:barDir val="col"/>
        <c:grouping val="clustered"/>
        <c:varyColors val="0"/>
        <c:ser>
          <c:idx val="0"/>
          <c:order val="0"/>
          <c:tx>
            <c:strRef>
              <c:f>'1.10_Num_Instituc'!$B$9</c:f>
              <c:strCache>
                <c:ptCount val="1"/>
                <c:pt idx="0">
                  <c:v>Total Nacional</c:v>
                </c:pt>
              </c:strCache>
            </c:strRef>
          </c:tx>
          <c:spPr>
            <a:solidFill>
              <a:srgbClr val="FFC1CD"/>
            </a:solidFill>
            <a:ln>
              <a:solidFill>
                <a:srgbClr val="D84C6D"/>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'1.10_Num_Instituc'!$C$8:$R$8</c:f>
              <c:numCache>
                <c:formatCode>General</c:formatCode>
                <c:ptCount val="16"/>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numCache>
            </c:numRef>
          </c:cat>
          <c:val>
            <c:numRef>
              <c:f>'1.10_Num_Instituc'!$C$9:$R$9</c:f>
              <c:numCache>
                <c:formatCode>_ * #,##0_ ;_ * \-#,##0_ ;_ * "-"??_ ;_ @_ </c:formatCode>
                <c:ptCount val="16"/>
                <c:pt idx="0">
                  <c:v>27651</c:v>
                </c:pt>
                <c:pt idx="1">
                  <c:v>26919</c:v>
                </c:pt>
                <c:pt idx="2">
                  <c:v>27651</c:v>
                </c:pt>
                <c:pt idx="3">
                  <c:v>26458</c:v>
                </c:pt>
                <c:pt idx="4">
                  <c:v>24573</c:v>
                </c:pt>
                <c:pt idx="5">
                  <c:v>23317</c:v>
                </c:pt>
                <c:pt idx="6">
                  <c:v>18625</c:v>
                </c:pt>
                <c:pt idx="7">
                  <c:v>17213</c:v>
                </c:pt>
                <c:pt idx="8">
                  <c:v>16624</c:v>
                </c:pt>
                <c:pt idx="9">
                  <c:v>16555</c:v>
                </c:pt>
                <c:pt idx="10">
                  <c:v>16422</c:v>
                </c:pt>
                <c:pt idx="11">
                  <c:v>16209</c:v>
                </c:pt>
                <c:pt idx="12">
                  <c:v>16095</c:v>
                </c:pt>
                <c:pt idx="13">
                  <c:v>15997</c:v>
                </c:pt>
                <c:pt idx="14">
                  <c:v>16140</c:v>
                </c:pt>
                <c:pt idx="15">
                  <c:v>16152</c:v>
                </c:pt>
              </c:numCache>
            </c:numRef>
          </c:val>
          <c:extLst xmlns:c16r2="http://schemas.microsoft.com/office/drawing/2015/06/chart">
            <c:ext xmlns:c16="http://schemas.microsoft.com/office/drawing/2014/chart" uri="{C3380CC4-5D6E-409C-BE32-E72D297353CC}">
              <c16:uniqueId val="{00000000-29E6-443A-85DE-B79291B9179D}"/>
            </c:ext>
          </c:extLst>
        </c:ser>
        <c:dLbls>
          <c:showLegendKey val="0"/>
          <c:showVal val="0"/>
          <c:showCatName val="0"/>
          <c:showSerName val="0"/>
          <c:showPercent val="0"/>
          <c:showBubbleSize val="0"/>
        </c:dLbls>
        <c:gapWidth val="121"/>
        <c:axId val="-1063680544"/>
        <c:axId val="-1063674016"/>
      </c:barChart>
      <c:catAx>
        <c:axId val="-1063680544"/>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crossAx val="-1063674016"/>
        <c:crosses val="autoZero"/>
        <c:auto val="1"/>
        <c:lblAlgn val="ctr"/>
        <c:lblOffset val="100"/>
        <c:noMultiLvlLbl val="0"/>
      </c:catAx>
      <c:valAx>
        <c:axId val="-1063674016"/>
        <c:scaling>
          <c:orientation val="minMax"/>
        </c:scaling>
        <c:delete val="1"/>
        <c:axPos val="l"/>
        <c:majorGridlines>
          <c:spPr>
            <a:ln w="9525" cap="flat" cmpd="sng" algn="ctr">
              <a:noFill/>
              <a:round/>
            </a:ln>
            <a:effectLst/>
          </c:spPr>
        </c:majorGridlines>
        <c:numFmt formatCode="_ * #,##0_ ;_ * \-#,##0_ ;_ * &quot;-&quot;??_ ;_ @_ " sourceLinked="1"/>
        <c:majorTickMark val="none"/>
        <c:minorTickMark val="none"/>
        <c:tickLblPos val="nextTo"/>
        <c:crossAx val="-1063680544"/>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557728119180617E-3"/>
          <c:y val="3.3049899079692538E-2"/>
          <c:w val="0.98567752948479204"/>
          <c:h val="0.82629041928134617"/>
        </c:manualLayout>
      </c:layout>
      <c:barChart>
        <c:barDir val="col"/>
        <c:grouping val="stacked"/>
        <c:varyColors val="0"/>
        <c:ser>
          <c:idx val="0"/>
          <c:order val="0"/>
          <c:tx>
            <c:strRef>
              <c:f>'1.10_Num_Instituc'!$B$58</c:f>
              <c:strCache>
                <c:ptCount val="1"/>
                <c:pt idx="0">
                  <c:v>Sector Público</c:v>
                </c:pt>
              </c:strCache>
            </c:strRef>
          </c:tx>
          <c:spPr>
            <a:solidFill>
              <a:srgbClr val="FFC1CD"/>
            </a:solidFill>
            <a:ln>
              <a:solidFill>
                <a:srgbClr val="D84C6D"/>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'1.10_Num_Instituc'!$C$53:$R$53</c:f>
              <c:numCache>
                <c:formatCode>General</c:formatCode>
                <c:ptCount val="16"/>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numCache>
            </c:numRef>
          </c:cat>
          <c:val>
            <c:numRef>
              <c:f>'1.10_Num_Instituc'!$C$58:$R$58</c:f>
              <c:numCache>
                <c:formatCode>0.0%</c:formatCode>
                <c:ptCount val="16"/>
                <c:pt idx="0">
                  <c:v>0.76575892372789411</c:v>
                </c:pt>
                <c:pt idx="1">
                  <c:v>0.76841636019168613</c:v>
                </c:pt>
                <c:pt idx="2">
                  <c:v>0.77899533470760551</c:v>
                </c:pt>
                <c:pt idx="3">
                  <c:v>0.79008239473883135</c:v>
                </c:pt>
                <c:pt idx="4">
                  <c:v>0.79554795914214793</c:v>
                </c:pt>
                <c:pt idx="5">
                  <c:v>0.78903804091435437</c:v>
                </c:pt>
                <c:pt idx="6">
                  <c:v>0.80434899328859055</c:v>
                </c:pt>
                <c:pt idx="7">
                  <c:v>0.80630918491837567</c:v>
                </c:pt>
                <c:pt idx="8">
                  <c:v>0.80155197305101056</c:v>
                </c:pt>
                <c:pt idx="9">
                  <c:v>0.80144971307762003</c:v>
                </c:pt>
                <c:pt idx="10">
                  <c:v>0.80179028132992325</c:v>
                </c:pt>
                <c:pt idx="11">
                  <c:v>0.81090752051329507</c:v>
                </c:pt>
                <c:pt idx="12">
                  <c:v>0.81515998757378072</c:v>
                </c:pt>
                <c:pt idx="13">
                  <c:v>0.81727823966993807</c:v>
                </c:pt>
                <c:pt idx="14">
                  <c:v>0.81276332094175963</c:v>
                </c:pt>
                <c:pt idx="15">
                  <c:v>0.80751609707776129</c:v>
                </c:pt>
              </c:numCache>
            </c:numRef>
          </c:val>
          <c:extLst xmlns:c16r2="http://schemas.microsoft.com/office/drawing/2015/06/chart">
            <c:ext xmlns:c16="http://schemas.microsoft.com/office/drawing/2014/chart" uri="{C3380CC4-5D6E-409C-BE32-E72D297353CC}">
              <c16:uniqueId val="{00000000-D0F6-4410-9CFE-92E0299E604B}"/>
            </c:ext>
          </c:extLst>
        </c:ser>
        <c:ser>
          <c:idx val="1"/>
          <c:order val="1"/>
          <c:tx>
            <c:strRef>
              <c:f>'1.10_Num_Instituc'!$B$59</c:f>
              <c:strCache>
                <c:ptCount val="1"/>
                <c:pt idx="0">
                  <c:v>Sector Privado</c:v>
                </c:pt>
              </c:strCache>
            </c:strRef>
          </c:tx>
          <c:spPr>
            <a:solidFill>
              <a:schemeClr val="bg1">
                <a:lumMod val="85000"/>
              </a:schemeClr>
            </a:solidFill>
            <a:ln>
              <a:solidFill>
                <a:srgbClr val="6E6E7C"/>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'1.10_Num_Instituc'!$C$53:$R$53</c:f>
              <c:numCache>
                <c:formatCode>General</c:formatCode>
                <c:ptCount val="16"/>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numCache>
            </c:numRef>
          </c:cat>
          <c:val>
            <c:numRef>
              <c:f>'1.10_Num_Instituc'!$C$59:$R$59</c:f>
              <c:numCache>
                <c:formatCode>0.0%</c:formatCode>
                <c:ptCount val="16"/>
                <c:pt idx="0">
                  <c:v>0.23424107627210589</c:v>
                </c:pt>
                <c:pt idx="1">
                  <c:v>0.23158363980831384</c:v>
                </c:pt>
                <c:pt idx="2">
                  <c:v>0.22100466529239449</c:v>
                </c:pt>
                <c:pt idx="3">
                  <c:v>0.20991760526116865</c:v>
                </c:pt>
                <c:pt idx="4">
                  <c:v>0.20445204085785212</c:v>
                </c:pt>
                <c:pt idx="5">
                  <c:v>0.21096195908564566</c:v>
                </c:pt>
                <c:pt idx="6">
                  <c:v>0.19565100671140939</c:v>
                </c:pt>
                <c:pt idx="7">
                  <c:v>0.19369081508162436</c:v>
                </c:pt>
                <c:pt idx="8">
                  <c:v>0.19844802694898941</c:v>
                </c:pt>
                <c:pt idx="9">
                  <c:v>0.19855028692237994</c:v>
                </c:pt>
                <c:pt idx="10">
                  <c:v>0.19820971867007672</c:v>
                </c:pt>
                <c:pt idx="11">
                  <c:v>0.18909247948670491</c:v>
                </c:pt>
                <c:pt idx="12">
                  <c:v>0.18484001242621934</c:v>
                </c:pt>
                <c:pt idx="13">
                  <c:v>0.18272176033006188</c:v>
                </c:pt>
                <c:pt idx="14">
                  <c:v>0.1872366790582404</c:v>
                </c:pt>
                <c:pt idx="15">
                  <c:v>0.19248390292223874</c:v>
                </c:pt>
              </c:numCache>
            </c:numRef>
          </c:val>
          <c:extLst xmlns:c16r2="http://schemas.microsoft.com/office/drawing/2015/06/chart">
            <c:ext xmlns:c16="http://schemas.microsoft.com/office/drawing/2014/chart" uri="{C3380CC4-5D6E-409C-BE32-E72D297353CC}">
              <c16:uniqueId val="{00000001-D0F6-4410-9CFE-92E0299E604B}"/>
            </c:ext>
          </c:extLst>
        </c:ser>
        <c:dLbls>
          <c:dLblPos val="ctr"/>
          <c:showLegendKey val="0"/>
          <c:showVal val="1"/>
          <c:showCatName val="0"/>
          <c:showSerName val="0"/>
          <c:showPercent val="0"/>
          <c:showBubbleSize val="0"/>
        </c:dLbls>
        <c:gapWidth val="136"/>
        <c:overlap val="100"/>
        <c:axId val="-1063673472"/>
        <c:axId val="-1063683264"/>
      </c:barChart>
      <c:catAx>
        <c:axId val="-1063673472"/>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crossAx val="-1063683264"/>
        <c:crosses val="autoZero"/>
        <c:auto val="1"/>
        <c:lblAlgn val="ctr"/>
        <c:lblOffset val="100"/>
        <c:noMultiLvlLbl val="0"/>
      </c:catAx>
      <c:valAx>
        <c:axId val="-1063683264"/>
        <c:scaling>
          <c:orientation val="minMax"/>
        </c:scaling>
        <c:delete val="1"/>
        <c:axPos val="l"/>
        <c:majorGridlines>
          <c:spPr>
            <a:ln w="9525" cap="flat" cmpd="sng" algn="ctr">
              <a:noFill/>
              <a:round/>
            </a:ln>
            <a:effectLst/>
          </c:spPr>
        </c:majorGridlines>
        <c:numFmt formatCode="0.0%" sourceLinked="1"/>
        <c:majorTickMark val="none"/>
        <c:minorTickMark val="none"/>
        <c:tickLblPos val="nextTo"/>
        <c:crossAx val="-1063673472"/>
        <c:crosses val="autoZero"/>
        <c:crossBetween val="between"/>
      </c:valAx>
      <c:spPr>
        <a:noFill/>
        <a:ln>
          <a:noFill/>
        </a:ln>
        <a:effectLst/>
      </c:spPr>
    </c:plotArea>
    <c:legend>
      <c:legendPos val="l"/>
      <c:layout>
        <c:manualLayout>
          <c:xMode val="edge"/>
          <c:yMode val="edge"/>
          <c:x val="0.38738332112725266"/>
          <c:y val="0.92176345977057439"/>
          <c:w val="0.23977448462678549"/>
          <c:h val="7.7129825235260227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C192-4F38-9B0C-4DC046895DF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C192-4F38-9B0C-4DC046895DFA}"/>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843518544"/>
        <c:axId val="-1843525616"/>
      </c:barChart>
      <c:catAx>
        <c:axId val="-1843518544"/>
        <c:scaling>
          <c:orientation val="minMax"/>
        </c:scaling>
        <c:delete val="0"/>
        <c:axPos val="b"/>
        <c:numFmt formatCode="General" sourceLinked="1"/>
        <c:majorTickMark val="out"/>
        <c:minorTickMark val="none"/>
        <c:tickLblPos val="nextTo"/>
        <c:crossAx val="-1843525616"/>
        <c:crosses val="autoZero"/>
        <c:auto val="1"/>
        <c:lblAlgn val="ctr"/>
        <c:lblOffset val="100"/>
        <c:noMultiLvlLbl val="0"/>
      </c:catAx>
      <c:valAx>
        <c:axId val="-1843525616"/>
        <c:scaling>
          <c:orientation val="minMax"/>
        </c:scaling>
        <c:delete val="0"/>
        <c:axPos val="l"/>
        <c:numFmt formatCode="General" sourceLinked="1"/>
        <c:majorTickMark val="out"/>
        <c:minorTickMark val="none"/>
        <c:tickLblPos val="nextTo"/>
        <c:crossAx val="-1843518544"/>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F52-4C35-81AF-5CCB2020CF1D}"/>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0490261826265167E-2"/>
          <c:y val="4.1652739353526758E-2"/>
          <c:w val="0.9790127010951063"/>
          <c:h val="0.80299772405391179"/>
        </c:manualLayout>
      </c:layout>
      <c:barChart>
        <c:barDir val="col"/>
        <c:grouping val="stacked"/>
        <c:varyColors val="0"/>
        <c:ser>
          <c:idx val="0"/>
          <c:order val="0"/>
          <c:tx>
            <c:strRef>
              <c:f>'1.3_Alumnos_privado'!$B$22</c:f>
              <c:strCache>
                <c:ptCount val="1"/>
                <c:pt idx="0">
                  <c:v>Primera infancia*</c:v>
                </c:pt>
              </c:strCache>
            </c:strRef>
          </c:tx>
          <c:spPr>
            <a:solidFill>
              <a:srgbClr val="FFE5E5"/>
            </a:solidFill>
            <a:ln>
              <a:solidFill>
                <a:srgbClr val="D78F8D"/>
              </a:solidFill>
            </a:ln>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'1.3_Alumnos_privado'!$C$21:$T$21</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'1.3_Alumnos_privado'!$C$22:$T$22</c:f>
              <c:numCache>
                <c:formatCode>0.0%</c:formatCode>
                <c:ptCount val="18"/>
                <c:pt idx="0">
                  <c:v>0.13666281410579892</c:v>
                </c:pt>
                <c:pt idx="1">
                  <c:v>0.14015636079540841</c:v>
                </c:pt>
                <c:pt idx="2">
                  <c:v>0.13622626577741587</c:v>
                </c:pt>
                <c:pt idx="3">
                  <c:v>0.13564482111072484</c:v>
                </c:pt>
                <c:pt idx="4">
                  <c:v>0.13749227821255869</c:v>
                </c:pt>
                <c:pt idx="5">
                  <c:v>0.14103010656139212</c:v>
                </c:pt>
                <c:pt idx="6">
                  <c:v>0.15000287987098179</c:v>
                </c:pt>
                <c:pt idx="7">
                  <c:v>0.15345943927609576</c:v>
                </c:pt>
                <c:pt idx="8">
                  <c:v>0.1645135903598145</c:v>
                </c:pt>
                <c:pt idx="9">
                  <c:v>0.17786476983210703</c:v>
                </c:pt>
                <c:pt idx="10">
                  <c:v>0.1701016774384238</c:v>
                </c:pt>
                <c:pt idx="11">
                  <c:v>0.16676796808057051</c:v>
                </c:pt>
                <c:pt idx="12">
                  <c:v>0.1518471999323624</c:v>
                </c:pt>
                <c:pt idx="13">
                  <c:v>9.4939881691487801E-2</c:v>
                </c:pt>
                <c:pt idx="14">
                  <c:v>0.10203934918506763</c:v>
                </c:pt>
                <c:pt idx="15">
                  <c:v>0.14020823714022357</c:v>
                </c:pt>
                <c:pt idx="16">
                  <c:v>0.13873998590982439</c:v>
                </c:pt>
                <c:pt idx="17">
                  <c:v>0.13283051074697441</c:v>
                </c:pt>
              </c:numCache>
            </c:numRef>
          </c:val>
          <c:extLst xmlns:c16r2="http://schemas.microsoft.com/office/drawing/2015/06/chart">
            <c:ext xmlns:c16="http://schemas.microsoft.com/office/drawing/2014/chart" uri="{C3380CC4-5D6E-409C-BE32-E72D297353CC}">
              <c16:uniqueId val="{00000000-4730-433F-BE07-D3CF3ECA20ED}"/>
            </c:ext>
          </c:extLst>
        </c:ser>
        <c:ser>
          <c:idx val="1"/>
          <c:order val="1"/>
          <c:tx>
            <c:strRef>
              <c:f>'1.3_Alumnos_privado'!$B$23</c:f>
              <c:strCache>
                <c:ptCount val="1"/>
                <c:pt idx="0">
                  <c:v>Primaria</c:v>
                </c:pt>
              </c:strCache>
            </c:strRef>
          </c:tx>
          <c:spPr>
            <a:solidFill>
              <a:srgbClr val="FFC1CD"/>
            </a:solidFill>
            <a:ln>
              <a:solidFill>
                <a:srgbClr val="D64265"/>
              </a:solidFill>
            </a:ln>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'1.3_Alumnos_privado'!$C$21:$T$21</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'1.3_Alumnos_privado'!$C$23:$T$23</c:f>
              <c:numCache>
                <c:formatCode>0.0%</c:formatCode>
                <c:ptCount val="18"/>
                <c:pt idx="0">
                  <c:v>0.42381606101877628</c:v>
                </c:pt>
                <c:pt idx="1">
                  <c:v>0.41078629668856487</c:v>
                </c:pt>
                <c:pt idx="2">
                  <c:v>0.38096166560029754</c:v>
                </c:pt>
                <c:pt idx="3">
                  <c:v>0.37126660013632562</c:v>
                </c:pt>
                <c:pt idx="4">
                  <c:v>0.35572474631223172</c:v>
                </c:pt>
                <c:pt idx="5">
                  <c:v>0.34526425699906199</c:v>
                </c:pt>
                <c:pt idx="6">
                  <c:v>0.33130195767229625</c:v>
                </c:pt>
                <c:pt idx="7">
                  <c:v>0.32395430314682261</c:v>
                </c:pt>
                <c:pt idx="8">
                  <c:v>0.297089835155536</c:v>
                </c:pt>
                <c:pt idx="9">
                  <c:v>0.29304089051319365</c:v>
                </c:pt>
                <c:pt idx="10">
                  <c:v>0.29533983305385825</c:v>
                </c:pt>
                <c:pt idx="11">
                  <c:v>0.299456601072283</c:v>
                </c:pt>
                <c:pt idx="12">
                  <c:v>0.2807532148811886</c:v>
                </c:pt>
                <c:pt idx="13">
                  <c:v>0.30859799785594744</c:v>
                </c:pt>
                <c:pt idx="14">
                  <c:v>0.30054650775749714</c:v>
                </c:pt>
                <c:pt idx="15">
                  <c:v>0.2890853547374716</c:v>
                </c:pt>
                <c:pt idx="16">
                  <c:v>0.28075164943248931</c:v>
                </c:pt>
                <c:pt idx="17">
                  <c:v>0.27521852017775916</c:v>
                </c:pt>
              </c:numCache>
            </c:numRef>
          </c:val>
          <c:extLst xmlns:c16r2="http://schemas.microsoft.com/office/drawing/2015/06/chart">
            <c:ext xmlns:c16="http://schemas.microsoft.com/office/drawing/2014/chart" uri="{C3380CC4-5D6E-409C-BE32-E72D297353CC}">
              <c16:uniqueId val="{00000001-4730-433F-BE07-D3CF3ECA20ED}"/>
            </c:ext>
          </c:extLst>
        </c:ser>
        <c:ser>
          <c:idx val="2"/>
          <c:order val="2"/>
          <c:tx>
            <c:strRef>
              <c:f>'1.3_Alumnos_privado'!$B$24</c:f>
              <c:strCache>
                <c:ptCount val="1"/>
                <c:pt idx="0">
                  <c:v>Secundaria </c:v>
                </c:pt>
              </c:strCache>
            </c:strRef>
          </c:tx>
          <c:spPr>
            <a:solidFill>
              <a:srgbClr val="BFBFBF"/>
            </a:solidFill>
            <a:ln>
              <a:solidFill>
                <a:srgbClr val="6E6E7C"/>
              </a:solidFill>
            </a:ln>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'1.3_Alumnos_privado'!$C$21:$T$21</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'1.3_Alumnos_privado'!$C$24:$T$24</c:f>
              <c:numCache>
                <c:formatCode>0.0%</c:formatCode>
                <c:ptCount val="18"/>
                <c:pt idx="0">
                  <c:v>0.26101280750399275</c:v>
                </c:pt>
                <c:pt idx="1">
                  <c:v>0.26439156236298583</c:v>
                </c:pt>
                <c:pt idx="2">
                  <c:v>0.30877898960638284</c:v>
                </c:pt>
                <c:pt idx="3">
                  <c:v>0.31593829859491451</c:v>
                </c:pt>
                <c:pt idx="4">
                  <c:v>0.32626666824053419</c:v>
                </c:pt>
                <c:pt idx="5">
                  <c:v>0.32601039903321855</c:v>
                </c:pt>
                <c:pt idx="6">
                  <c:v>0.31974327550125753</c:v>
                </c:pt>
                <c:pt idx="7">
                  <c:v>0.31649837534657949</c:v>
                </c:pt>
                <c:pt idx="8">
                  <c:v>0.30912991233117826</c:v>
                </c:pt>
                <c:pt idx="9">
                  <c:v>0.29797327203112006</c:v>
                </c:pt>
                <c:pt idx="10">
                  <c:v>0.28897586157963195</c:v>
                </c:pt>
                <c:pt idx="11">
                  <c:v>0.28045289566724096</c:v>
                </c:pt>
                <c:pt idx="12">
                  <c:v>0.2586186541181632</c:v>
                </c:pt>
                <c:pt idx="13">
                  <c:v>0.29360119850996058</c:v>
                </c:pt>
                <c:pt idx="14">
                  <c:v>0.27729887538341152</c:v>
                </c:pt>
                <c:pt idx="15">
                  <c:v>0.26047191558745808</c:v>
                </c:pt>
                <c:pt idx="16">
                  <c:v>0.26313725877945449</c:v>
                </c:pt>
                <c:pt idx="17">
                  <c:v>0.27286164149283698</c:v>
                </c:pt>
              </c:numCache>
            </c:numRef>
          </c:val>
          <c:extLst xmlns:c16r2="http://schemas.microsoft.com/office/drawing/2015/06/chart">
            <c:ext xmlns:c16="http://schemas.microsoft.com/office/drawing/2014/chart" uri="{C3380CC4-5D6E-409C-BE32-E72D297353CC}">
              <c16:uniqueId val="{00000002-4730-433F-BE07-D3CF3ECA20ED}"/>
            </c:ext>
          </c:extLst>
        </c:ser>
        <c:ser>
          <c:idx val="3"/>
          <c:order val="3"/>
          <c:tx>
            <c:strRef>
              <c:f>'1.3_Alumnos_privado'!$B$25</c:f>
              <c:strCache>
                <c:ptCount val="1"/>
                <c:pt idx="0">
                  <c:v>Superior**</c:v>
                </c:pt>
              </c:strCache>
            </c:strRef>
          </c:tx>
          <c:spPr>
            <a:solidFill>
              <a:srgbClr val="DCE6F2"/>
            </a:solidFill>
            <a:ln>
              <a:solidFill>
                <a:srgbClr val="376092"/>
              </a:solidFill>
            </a:ln>
          </c:spPr>
          <c:invertIfNegative val="0"/>
          <c:dLbls>
            <c:dLbl>
              <c:idx val="5"/>
              <c:layout>
                <c:manualLayout>
                  <c:x val="0"/>
                  <c:y val="-1.463722095207554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730-433F-BE07-D3CF3ECA20ED}"/>
                </c:ext>
                <c:ext xmlns:c15="http://schemas.microsoft.com/office/drawing/2012/chart" uri="{CE6537A1-D6FC-4f65-9D91-7224C49458BB}"/>
              </c:extLst>
            </c:dLbl>
            <c:dLbl>
              <c:idx val="6"/>
              <c:layout>
                <c:manualLayout>
                  <c:x val="0"/>
                  <c:y val="-1.463722095207554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730-433F-BE07-D3CF3ECA20ED}"/>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'1.3_Alumnos_privado'!$C$21:$T$21</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'1.3_Alumnos_privado'!$C$25:$T$25</c:f>
              <c:numCache>
                <c:formatCode>0.0%</c:formatCode>
                <c:ptCount val="18"/>
                <c:pt idx="0">
                  <c:v>0.17850831737143208</c:v>
                </c:pt>
                <c:pt idx="1">
                  <c:v>0.18466578015304089</c:v>
                </c:pt>
                <c:pt idx="2">
                  <c:v>0.17403307901590379</c:v>
                </c:pt>
                <c:pt idx="3">
                  <c:v>0.177150280158035</c:v>
                </c:pt>
                <c:pt idx="4">
                  <c:v>0.18051630723467546</c:v>
                </c:pt>
                <c:pt idx="5">
                  <c:v>0.18769523740632732</c:v>
                </c:pt>
                <c:pt idx="6">
                  <c:v>0.1989518869554644</c:v>
                </c:pt>
                <c:pt idx="7">
                  <c:v>0.20608788223050217</c:v>
                </c:pt>
                <c:pt idx="8">
                  <c:v>0.22926666215347122</c:v>
                </c:pt>
                <c:pt idx="9">
                  <c:v>0.23112106762357926</c:v>
                </c:pt>
                <c:pt idx="10">
                  <c:v>0.24558262792808602</c:v>
                </c:pt>
                <c:pt idx="11">
                  <c:v>0.25332253517990555</c:v>
                </c:pt>
                <c:pt idx="12">
                  <c:v>0.3087809310682858</c:v>
                </c:pt>
                <c:pt idx="13">
                  <c:v>0.30286092194260417</c:v>
                </c:pt>
                <c:pt idx="14">
                  <c:v>0.32011526767402365</c:v>
                </c:pt>
                <c:pt idx="15">
                  <c:v>0.31023449253484675</c:v>
                </c:pt>
                <c:pt idx="16">
                  <c:v>0.31737110587823181</c:v>
                </c:pt>
                <c:pt idx="17">
                  <c:v>0.31908932758242942</c:v>
                </c:pt>
              </c:numCache>
            </c:numRef>
          </c:val>
          <c:extLst xmlns:c16r2="http://schemas.microsoft.com/office/drawing/2015/06/chart">
            <c:ext xmlns:c16="http://schemas.microsoft.com/office/drawing/2014/chart" uri="{C3380CC4-5D6E-409C-BE32-E72D297353CC}">
              <c16:uniqueId val="{00000005-4730-433F-BE07-D3CF3ECA20ED}"/>
            </c:ext>
          </c:extLst>
        </c:ser>
        <c:dLbls>
          <c:showLegendKey val="0"/>
          <c:showVal val="0"/>
          <c:showCatName val="0"/>
          <c:showSerName val="0"/>
          <c:showPercent val="0"/>
          <c:showBubbleSize val="0"/>
        </c:dLbls>
        <c:gapWidth val="150"/>
        <c:overlap val="100"/>
        <c:axId val="-1843516912"/>
        <c:axId val="-1313933040"/>
      </c:barChart>
      <c:catAx>
        <c:axId val="-1843516912"/>
        <c:scaling>
          <c:orientation val="minMax"/>
        </c:scaling>
        <c:delete val="0"/>
        <c:axPos val="b"/>
        <c:numFmt formatCode="General" sourceLinked="0"/>
        <c:majorTickMark val="out"/>
        <c:minorTickMark val="none"/>
        <c:tickLblPos val="nextTo"/>
        <c:crossAx val="-1313933040"/>
        <c:crosses val="autoZero"/>
        <c:auto val="1"/>
        <c:lblAlgn val="ctr"/>
        <c:lblOffset val="100"/>
        <c:noMultiLvlLbl val="0"/>
      </c:catAx>
      <c:valAx>
        <c:axId val="-1313933040"/>
        <c:scaling>
          <c:orientation val="minMax"/>
          <c:max val="1"/>
        </c:scaling>
        <c:delete val="1"/>
        <c:axPos val="l"/>
        <c:numFmt formatCode="0.0%" sourceLinked="1"/>
        <c:majorTickMark val="out"/>
        <c:minorTickMark val="none"/>
        <c:tickLblPos val="nextTo"/>
        <c:crossAx val="-1843516912"/>
        <c:crosses val="autoZero"/>
        <c:crossBetween val="between"/>
      </c:valAx>
      <c:spPr>
        <a:ln>
          <a:noFill/>
        </a:ln>
      </c:spPr>
    </c:plotArea>
    <c:legend>
      <c:legendPos val="r"/>
      <c:layout>
        <c:manualLayout>
          <c:xMode val="edge"/>
          <c:yMode val="edge"/>
          <c:x val="0.10536621699142167"/>
          <c:y val="0.94513480756381874"/>
          <c:w val="0.80327537568445317"/>
          <c:h val="3.099250431533896E-2"/>
        </c:manualLayout>
      </c:layout>
      <c:overlay val="0"/>
    </c:legend>
    <c:plotVisOnly val="1"/>
    <c:dispBlanksAs val="gap"/>
    <c:showDLblsOverMax val="0"/>
  </c:chart>
  <c:spPr>
    <a:ln>
      <a:noFill/>
    </a:ln>
  </c:spPr>
  <c:txPr>
    <a:bodyPr/>
    <a:lstStyle/>
    <a:p>
      <a:pPr>
        <a:defRPr sz="1100">
          <a:solidFill>
            <a:sysClr val="windowText" lastClr="000000"/>
          </a:solidFill>
          <a:latin typeface="Century Gothic" panose="020B0502020202020204" pitchFamily="34" charset="0"/>
        </a:defRPr>
      </a:pPr>
      <a:endParaRPr lang="es-EC"/>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F296-4DB7-8F34-ABAB4BD540B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F296-4DB7-8F34-ABAB4BD540BE}"/>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313943376"/>
        <c:axId val="-1313940656"/>
      </c:barChart>
      <c:catAx>
        <c:axId val="-1313943376"/>
        <c:scaling>
          <c:orientation val="minMax"/>
        </c:scaling>
        <c:delete val="0"/>
        <c:axPos val="b"/>
        <c:numFmt formatCode="General" sourceLinked="1"/>
        <c:majorTickMark val="out"/>
        <c:minorTickMark val="none"/>
        <c:tickLblPos val="nextTo"/>
        <c:crossAx val="-1313940656"/>
        <c:crosses val="autoZero"/>
        <c:auto val="1"/>
        <c:lblAlgn val="ctr"/>
        <c:lblOffset val="100"/>
        <c:noMultiLvlLbl val="0"/>
      </c:catAx>
      <c:valAx>
        <c:axId val="-1313940656"/>
        <c:scaling>
          <c:orientation val="minMax"/>
        </c:scaling>
        <c:delete val="0"/>
        <c:axPos val="l"/>
        <c:numFmt formatCode="General" sourceLinked="1"/>
        <c:majorTickMark val="out"/>
        <c:minorTickMark val="none"/>
        <c:tickLblPos val="nextTo"/>
        <c:crossAx val="-1313943376"/>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6169-462E-93D5-295E52F1C025}"/>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7.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45.xml"/><Relationship Id="rId3" Type="http://schemas.openxmlformats.org/officeDocument/2006/relationships/chart" Target="../charts/chart40.xml"/><Relationship Id="rId7" Type="http://schemas.openxmlformats.org/officeDocument/2006/relationships/chart" Target="../charts/chart44.xml"/><Relationship Id="rId2" Type="http://schemas.openxmlformats.org/officeDocument/2006/relationships/chart" Target="../charts/chart39.xml"/><Relationship Id="rId1" Type="http://schemas.openxmlformats.org/officeDocument/2006/relationships/chart" Target="../charts/chart38.xml"/><Relationship Id="rId6" Type="http://schemas.openxmlformats.org/officeDocument/2006/relationships/chart" Target="../charts/chart43.xml"/><Relationship Id="rId11" Type="http://schemas.openxmlformats.org/officeDocument/2006/relationships/image" Target="../media/image1.png"/><Relationship Id="rId5" Type="http://schemas.openxmlformats.org/officeDocument/2006/relationships/chart" Target="../charts/chart42.xml"/><Relationship Id="rId10" Type="http://schemas.openxmlformats.org/officeDocument/2006/relationships/chart" Target="../charts/chart47.xml"/><Relationship Id="rId4" Type="http://schemas.openxmlformats.org/officeDocument/2006/relationships/chart" Target="../charts/chart41.xml"/><Relationship Id="rId9" Type="http://schemas.openxmlformats.org/officeDocument/2006/relationships/chart" Target="../charts/chart4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1.png"/><Relationship Id="rId5" Type="http://schemas.openxmlformats.org/officeDocument/2006/relationships/chart" Target="../charts/chart7.xml"/><Relationship Id="rId4" Type="http://schemas.openxmlformats.org/officeDocument/2006/relationships/chart" Target="../charts/chart6.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5.xml"/><Relationship Id="rId3" Type="http://schemas.openxmlformats.org/officeDocument/2006/relationships/chart" Target="../charts/chart10.xml"/><Relationship Id="rId7" Type="http://schemas.openxmlformats.org/officeDocument/2006/relationships/chart" Target="../charts/chart14.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10" Type="http://schemas.openxmlformats.org/officeDocument/2006/relationships/image" Target="../media/image1.png"/><Relationship Id="rId4" Type="http://schemas.openxmlformats.org/officeDocument/2006/relationships/chart" Target="../charts/chart11.xml"/><Relationship Id="rId9"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chart" Target="../charts/chart19.xml"/><Relationship Id="rId7" Type="http://schemas.openxmlformats.org/officeDocument/2006/relationships/chart" Target="../charts/chart23.xml"/><Relationship Id="rId2" Type="http://schemas.openxmlformats.org/officeDocument/2006/relationships/chart" Target="../charts/chart18.xml"/><Relationship Id="rId1" Type="http://schemas.openxmlformats.org/officeDocument/2006/relationships/chart" Target="../charts/chart17.xml"/><Relationship Id="rId6" Type="http://schemas.openxmlformats.org/officeDocument/2006/relationships/chart" Target="../charts/chart22.xml"/><Relationship Id="rId5" Type="http://schemas.openxmlformats.org/officeDocument/2006/relationships/chart" Target="../charts/chart21.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32.xml"/><Relationship Id="rId3" Type="http://schemas.openxmlformats.org/officeDocument/2006/relationships/chart" Target="../charts/chart27.xml"/><Relationship Id="rId7" Type="http://schemas.openxmlformats.org/officeDocument/2006/relationships/chart" Target="../charts/chart31.xml"/><Relationship Id="rId12" Type="http://schemas.openxmlformats.org/officeDocument/2006/relationships/image" Target="../media/image1.png"/><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11" Type="http://schemas.openxmlformats.org/officeDocument/2006/relationships/chart" Target="../charts/chart35.xml"/><Relationship Id="rId5" Type="http://schemas.openxmlformats.org/officeDocument/2006/relationships/chart" Target="../charts/chart29.xml"/><Relationship Id="rId10" Type="http://schemas.openxmlformats.org/officeDocument/2006/relationships/chart" Target="../charts/chart34.xml"/><Relationship Id="rId4" Type="http://schemas.openxmlformats.org/officeDocument/2006/relationships/chart" Target="../charts/chart28.xml"/><Relationship Id="rId9" Type="http://schemas.openxmlformats.org/officeDocument/2006/relationships/chart" Target="../charts/chart33.xm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6.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0</xdr:colOff>
      <xdr:row>0</xdr:row>
      <xdr:rowOff>1044000</xdr:rowOff>
    </xdr:to>
    <xdr:pic>
      <xdr:nvPicPr>
        <xdr:cNvPr id="9" name="Imagen 8">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0683875" cy="1044000"/>
        </a:xfrm>
        <a:prstGeom prst="rect">
          <a:avLst/>
        </a:prstGeom>
      </xdr:spPr>
    </xdr:pic>
    <xdr:clientData/>
  </xdr:twoCellAnchor>
  <xdr:twoCellAnchor>
    <xdr:from>
      <xdr:col>2</xdr:col>
      <xdr:colOff>585785</xdr:colOff>
      <xdr:row>0</xdr:row>
      <xdr:rowOff>21436</xdr:rowOff>
    </xdr:from>
    <xdr:to>
      <xdr:col>10</xdr:col>
      <xdr:colOff>269875</xdr:colOff>
      <xdr:row>0</xdr:row>
      <xdr:rowOff>453436</xdr:rowOff>
    </xdr:to>
    <xdr:sp macro="" textlink="">
      <xdr:nvSpPr>
        <xdr:cNvPr id="5" name="CuadroTexto 4">
          <a:extLst>
            <a:ext uri="{FF2B5EF4-FFF2-40B4-BE49-F238E27FC236}">
              <a16:creationId xmlns="" xmlns:a16="http://schemas.microsoft.com/office/drawing/2014/main" id="{28D2AF09-AAA9-4586-A571-8A54A49BE7A7}"/>
            </a:ext>
          </a:extLst>
        </xdr:cNvPr>
        <xdr:cNvSpPr txBox="1"/>
      </xdr:nvSpPr>
      <xdr:spPr>
        <a:xfrm>
          <a:off x="2141535" y="21436"/>
          <a:ext cx="6415090"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2</xdr:col>
      <xdr:colOff>631031</xdr:colOff>
      <xdr:row>0</xdr:row>
      <xdr:rowOff>500063</xdr:rowOff>
    </xdr:from>
    <xdr:to>
      <xdr:col>7</xdr:col>
      <xdr:colOff>657225</xdr:colOff>
      <xdr:row>0</xdr:row>
      <xdr:rowOff>860063</xdr:rowOff>
    </xdr:to>
    <xdr:sp macro="" textlink="">
      <xdr:nvSpPr>
        <xdr:cNvPr id="6" name="CuadroTexto 5">
          <a:extLst>
            <a:ext uri="{FF2B5EF4-FFF2-40B4-BE49-F238E27FC236}">
              <a16:creationId xmlns="" xmlns:a16="http://schemas.microsoft.com/office/drawing/2014/main" id="{E5D7069C-5CA5-4D3F-817D-40D92A15B98B}"/>
            </a:ext>
          </a:extLst>
        </xdr:cNvPr>
        <xdr:cNvSpPr txBox="1"/>
      </xdr:nvSpPr>
      <xdr:spPr>
        <a:xfrm>
          <a:off x="2243931" y="500063"/>
          <a:ext cx="440769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2007-2024</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34</xdr:row>
      <xdr:rowOff>0</xdr:rowOff>
    </xdr:from>
    <xdr:to>
      <xdr:col>18</xdr:col>
      <xdr:colOff>94500</xdr:colOff>
      <xdr:row>63</xdr:row>
      <xdr:rowOff>145375</xdr:rowOff>
    </xdr:to>
    <xdr:graphicFrame macro="">
      <xdr:nvGraphicFramePr>
        <xdr:cNvPr id="7" name="Gráfico 5">
          <a:extLst>
            <a:ext uri="{FF2B5EF4-FFF2-40B4-BE49-F238E27FC236}">
              <a16:creationId xmlns="" xmlns:a16="http://schemas.microsoft.com/office/drawing/2014/main" id="{85D0A293-E39E-4956-9C43-740ECB1048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18</xdr:col>
      <xdr:colOff>158750</xdr:colOff>
      <xdr:row>0</xdr:row>
      <xdr:rowOff>1044000</xdr:rowOff>
    </xdr:to>
    <xdr:pic>
      <xdr:nvPicPr>
        <xdr:cNvPr id="8" name="Imagen 7">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0" y="0"/>
          <a:ext cx="21478875" cy="1044000"/>
        </a:xfrm>
        <a:prstGeom prst="rect">
          <a:avLst/>
        </a:prstGeom>
      </xdr:spPr>
    </xdr:pic>
    <xdr:clientData/>
  </xdr:twoCellAnchor>
  <xdr:twoCellAnchor>
    <xdr:from>
      <xdr:col>2</xdr:col>
      <xdr:colOff>2713034</xdr:colOff>
      <xdr:row>0</xdr:row>
      <xdr:rowOff>21436</xdr:rowOff>
    </xdr:from>
    <xdr:to>
      <xdr:col>7</xdr:col>
      <xdr:colOff>412750</xdr:colOff>
      <xdr:row>0</xdr:row>
      <xdr:rowOff>453436</xdr:rowOff>
    </xdr:to>
    <xdr:sp macro="" textlink="">
      <xdr:nvSpPr>
        <xdr:cNvPr id="9" name="CuadroTexto 8">
          <a:extLst>
            <a:ext uri="{FF2B5EF4-FFF2-40B4-BE49-F238E27FC236}">
              <a16:creationId xmlns="" xmlns:a16="http://schemas.microsoft.com/office/drawing/2014/main" id="{3DB5BD8C-BAFC-48A5-BD26-2732E00A048D}"/>
            </a:ext>
          </a:extLst>
        </xdr:cNvPr>
        <xdr:cNvSpPr txBox="1"/>
      </xdr:nvSpPr>
      <xdr:spPr>
        <a:xfrm>
          <a:off x="4268784" y="21436"/>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2</xdr:col>
      <xdr:colOff>2736056</xdr:colOff>
      <xdr:row>0</xdr:row>
      <xdr:rowOff>500063</xdr:rowOff>
    </xdr:from>
    <xdr:to>
      <xdr:col>4</xdr:col>
      <xdr:colOff>444500</xdr:colOff>
      <xdr:row>0</xdr:row>
      <xdr:rowOff>857250</xdr:rowOff>
    </xdr:to>
    <xdr:sp macro="" textlink="">
      <xdr:nvSpPr>
        <xdr:cNvPr id="10" name="CuadroTexto 9">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171450</xdr:colOff>
      <xdr:row>70</xdr:row>
      <xdr:rowOff>0</xdr:rowOff>
    </xdr:from>
    <xdr:to>
      <xdr:col>5</xdr:col>
      <xdr:colOff>28575</xdr:colOff>
      <xdr:row>70</xdr:row>
      <xdr:rowOff>0</xdr:rowOff>
    </xdr:to>
    <xdr:graphicFrame macro="">
      <xdr:nvGraphicFramePr>
        <xdr:cNvPr id="2" name="3 Gráfico">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70</xdr:row>
      <xdr:rowOff>0</xdr:rowOff>
    </xdr:from>
    <xdr:to>
      <xdr:col>4</xdr:col>
      <xdr:colOff>1295399</xdr:colOff>
      <xdr:row>70</xdr:row>
      <xdr:rowOff>0</xdr:rowOff>
    </xdr:to>
    <xdr:graphicFrame macro="">
      <xdr:nvGraphicFramePr>
        <xdr:cNvPr id="3" name="4 Gráfico">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71</xdr:row>
      <xdr:rowOff>0</xdr:rowOff>
    </xdr:from>
    <xdr:to>
      <xdr:col>5</xdr:col>
      <xdr:colOff>28575</xdr:colOff>
      <xdr:row>71</xdr:row>
      <xdr:rowOff>0</xdr:rowOff>
    </xdr:to>
    <xdr:graphicFrame macro="">
      <xdr:nvGraphicFramePr>
        <xdr:cNvPr id="4" name="5 Gráfico">
          <a:extLst>
            <a:ext uri="{FF2B5EF4-FFF2-40B4-BE49-F238E27FC236}">
              <a16:creationId xmlns=""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123825</xdr:colOff>
      <xdr:row>71</xdr:row>
      <xdr:rowOff>0</xdr:rowOff>
    </xdr:from>
    <xdr:to>
      <xdr:col>4</xdr:col>
      <xdr:colOff>1295399</xdr:colOff>
      <xdr:row>71</xdr:row>
      <xdr:rowOff>0</xdr:rowOff>
    </xdr:to>
    <xdr:graphicFrame macro="">
      <xdr:nvGraphicFramePr>
        <xdr:cNvPr id="5" name="6 Gráfico">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171450</xdr:colOff>
      <xdr:row>71</xdr:row>
      <xdr:rowOff>0</xdr:rowOff>
    </xdr:from>
    <xdr:to>
      <xdr:col>5</xdr:col>
      <xdr:colOff>28575</xdr:colOff>
      <xdr:row>71</xdr:row>
      <xdr:rowOff>0</xdr:rowOff>
    </xdr:to>
    <xdr:graphicFrame macro="">
      <xdr:nvGraphicFramePr>
        <xdr:cNvPr id="6" name="7 Gráfico">
          <a:extLst>
            <a:ext uri="{FF2B5EF4-FFF2-40B4-BE49-F238E27FC236}">
              <a16:creationId xmlns=""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123825</xdr:colOff>
      <xdr:row>71</xdr:row>
      <xdr:rowOff>0</xdr:rowOff>
    </xdr:from>
    <xdr:to>
      <xdr:col>4</xdr:col>
      <xdr:colOff>1295399</xdr:colOff>
      <xdr:row>71</xdr:row>
      <xdr:rowOff>0</xdr:rowOff>
    </xdr:to>
    <xdr:graphicFrame macro="">
      <xdr:nvGraphicFramePr>
        <xdr:cNvPr id="7" name="8 Gráfico">
          <a:extLst>
            <a:ext uri="{FF2B5EF4-FFF2-40B4-BE49-F238E27FC236}">
              <a16:creationId xmlns=""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171450</xdr:colOff>
      <xdr:row>71</xdr:row>
      <xdr:rowOff>0</xdr:rowOff>
    </xdr:from>
    <xdr:to>
      <xdr:col>5</xdr:col>
      <xdr:colOff>28575</xdr:colOff>
      <xdr:row>71</xdr:row>
      <xdr:rowOff>0</xdr:rowOff>
    </xdr:to>
    <xdr:graphicFrame macro="">
      <xdr:nvGraphicFramePr>
        <xdr:cNvPr id="8" name="9 Gráfico">
          <a:extLst>
            <a:ext uri="{FF2B5EF4-FFF2-40B4-BE49-F238E27FC236}">
              <a16:creationId xmlns=""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123825</xdr:colOff>
      <xdr:row>71</xdr:row>
      <xdr:rowOff>0</xdr:rowOff>
    </xdr:from>
    <xdr:to>
      <xdr:col>4</xdr:col>
      <xdr:colOff>1295399</xdr:colOff>
      <xdr:row>71</xdr:row>
      <xdr:rowOff>0</xdr:rowOff>
    </xdr:to>
    <xdr:graphicFrame macro="">
      <xdr:nvGraphicFramePr>
        <xdr:cNvPr id="9" name="10 Gráfico">
          <a:extLst>
            <a:ext uri="{FF2B5EF4-FFF2-40B4-BE49-F238E27FC236}">
              <a16:creationId xmlns=""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18</xdr:row>
      <xdr:rowOff>0</xdr:rowOff>
    </xdr:from>
    <xdr:to>
      <xdr:col>17</xdr:col>
      <xdr:colOff>1035750</xdr:colOff>
      <xdr:row>46</xdr:row>
      <xdr:rowOff>34250</xdr:rowOff>
    </xdr:to>
    <xdr:graphicFrame macro="">
      <xdr:nvGraphicFramePr>
        <xdr:cNvPr id="16" name="Gráfico 15">
          <a:extLst>
            <a:ext uri="{FF2B5EF4-FFF2-40B4-BE49-F238E27FC236}">
              <a16:creationId xmlns="" xmlns:a16="http://schemas.microsoft.com/office/drawing/2014/main" id="{FFC05E73-D1AC-4D2E-92AB-89481F32E1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49</xdr:row>
      <xdr:rowOff>0</xdr:rowOff>
    </xdr:from>
    <xdr:to>
      <xdr:col>19</xdr:col>
      <xdr:colOff>10584</xdr:colOff>
      <xdr:row>77</xdr:row>
      <xdr:rowOff>129500</xdr:rowOff>
    </xdr:to>
    <xdr:graphicFrame macro="">
      <xdr:nvGraphicFramePr>
        <xdr:cNvPr id="18" name="Gráfico 17">
          <a:extLst>
            <a:ext uri="{FF2B5EF4-FFF2-40B4-BE49-F238E27FC236}">
              <a16:creationId xmlns="" xmlns:a16="http://schemas.microsoft.com/office/drawing/2014/main" id="{E27DDB62-A2B4-4C64-8D70-BABE0D2825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0</xdr:col>
      <xdr:colOff>0</xdr:colOff>
      <xdr:row>0</xdr:row>
      <xdr:rowOff>0</xdr:rowOff>
    </xdr:from>
    <xdr:to>
      <xdr:col>18</xdr:col>
      <xdr:colOff>158750</xdr:colOff>
      <xdr:row>0</xdr:row>
      <xdr:rowOff>1044000</xdr:rowOff>
    </xdr:to>
    <xdr:pic>
      <xdr:nvPicPr>
        <xdr:cNvPr id="17" name="Imagen 16">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11" cstate="email">
          <a:extLst>
            <a:ext uri="{28A0092B-C50C-407E-A947-70E740481C1C}">
              <a14:useLocalDpi xmlns:a14="http://schemas.microsoft.com/office/drawing/2010/main"/>
            </a:ext>
          </a:extLst>
        </a:blip>
        <a:srcRect/>
        <a:stretch/>
      </xdr:blipFill>
      <xdr:spPr>
        <a:xfrm>
          <a:off x="0" y="0"/>
          <a:ext cx="20145375" cy="1044000"/>
        </a:xfrm>
        <a:prstGeom prst="rect">
          <a:avLst/>
        </a:prstGeom>
      </xdr:spPr>
    </xdr:pic>
    <xdr:clientData/>
  </xdr:twoCellAnchor>
  <xdr:twoCellAnchor>
    <xdr:from>
      <xdr:col>2</xdr:col>
      <xdr:colOff>1046159</xdr:colOff>
      <xdr:row>0</xdr:row>
      <xdr:rowOff>21436</xdr:rowOff>
    </xdr:from>
    <xdr:to>
      <xdr:col>8</xdr:col>
      <xdr:colOff>698500</xdr:colOff>
      <xdr:row>0</xdr:row>
      <xdr:rowOff>453436</xdr:rowOff>
    </xdr:to>
    <xdr:sp macro="" textlink="">
      <xdr:nvSpPr>
        <xdr:cNvPr id="19" name="CuadroTexto 18">
          <a:extLst>
            <a:ext uri="{FF2B5EF4-FFF2-40B4-BE49-F238E27FC236}">
              <a16:creationId xmlns="" xmlns:a16="http://schemas.microsoft.com/office/drawing/2014/main" id="{3DB5BD8C-BAFC-48A5-BD26-2732E00A048D}"/>
            </a:ext>
          </a:extLst>
        </xdr:cNvPr>
        <xdr:cNvSpPr txBox="1"/>
      </xdr:nvSpPr>
      <xdr:spPr>
        <a:xfrm>
          <a:off x="4268784" y="21436"/>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3</xdr:col>
      <xdr:colOff>21431</xdr:colOff>
      <xdr:row>0</xdr:row>
      <xdr:rowOff>500063</xdr:rowOff>
    </xdr:from>
    <xdr:to>
      <xdr:col>5</xdr:col>
      <xdr:colOff>730250</xdr:colOff>
      <xdr:row>0</xdr:row>
      <xdr:rowOff>857250</xdr:rowOff>
    </xdr:to>
    <xdr:sp macro="" textlink="">
      <xdr:nvSpPr>
        <xdr:cNvPr id="20" name="CuadroTexto 19">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142875</xdr:colOff>
      <xdr:row>0</xdr:row>
      <xdr:rowOff>1044000</xdr:rowOff>
    </xdr:to>
    <xdr:pic>
      <xdr:nvPicPr>
        <xdr:cNvPr id="8" name="Imagen 7">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225000" cy="1044000"/>
        </a:xfrm>
        <a:prstGeom prst="rect">
          <a:avLst/>
        </a:prstGeom>
      </xdr:spPr>
    </xdr:pic>
    <xdr:clientData/>
  </xdr:twoCellAnchor>
  <xdr:twoCellAnchor>
    <xdr:from>
      <xdr:col>2</xdr:col>
      <xdr:colOff>1046159</xdr:colOff>
      <xdr:row>0</xdr:row>
      <xdr:rowOff>21436</xdr:rowOff>
    </xdr:from>
    <xdr:to>
      <xdr:col>8</xdr:col>
      <xdr:colOff>698500</xdr:colOff>
      <xdr:row>0</xdr:row>
      <xdr:rowOff>453436</xdr:rowOff>
    </xdr:to>
    <xdr:sp macro="" textlink="">
      <xdr:nvSpPr>
        <xdr:cNvPr id="4" name="CuadroTexto 3">
          <a:extLst>
            <a:ext uri="{FF2B5EF4-FFF2-40B4-BE49-F238E27FC236}">
              <a16:creationId xmlns="" xmlns:a16="http://schemas.microsoft.com/office/drawing/2014/main" id="{3DB5BD8C-BAFC-48A5-BD26-2732E00A048D}"/>
            </a:ext>
          </a:extLst>
        </xdr:cNvPr>
        <xdr:cNvSpPr txBox="1"/>
      </xdr:nvSpPr>
      <xdr:spPr>
        <a:xfrm>
          <a:off x="4268784" y="21436"/>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3</xdr:col>
      <xdr:colOff>21431</xdr:colOff>
      <xdr:row>0</xdr:row>
      <xdr:rowOff>500063</xdr:rowOff>
    </xdr:from>
    <xdr:to>
      <xdr:col>5</xdr:col>
      <xdr:colOff>730250</xdr:colOff>
      <xdr:row>0</xdr:row>
      <xdr:rowOff>857250</xdr:rowOff>
    </xdr:to>
    <xdr:sp macro="" textlink="">
      <xdr:nvSpPr>
        <xdr:cNvPr id="5" name="CuadroTexto 4">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twoCellAnchor>
    <xdr:from>
      <xdr:col>1</xdr:col>
      <xdr:colOff>0</xdr:colOff>
      <xdr:row>18</xdr:row>
      <xdr:rowOff>0</xdr:rowOff>
    </xdr:from>
    <xdr:to>
      <xdr:col>20</xdr:col>
      <xdr:colOff>52500</xdr:colOff>
      <xdr:row>44</xdr:row>
      <xdr:rowOff>34250</xdr:rowOff>
    </xdr:to>
    <xdr:graphicFrame macro="">
      <xdr:nvGraphicFramePr>
        <xdr:cNvPr id="7" name="1 Gráfico">
          <a:extLst>
            <a:ext uri="{FF2B5EF4-FFF2-40B4-BE49-F238E27FC236}">
              <a16:creationId xmlns="" xmlns:a16="http://schemas.microsoft.com/office/drawing/2014/main" id="{4112F42C-10A8-4435-8A42-863CEE6CF4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22</xdr:row>
      <xdr:rowOff>81643</xdr:rowOff>
    </xdr:from>
    <xdr:to>
      <xdr:col>21</xdr:col>
      <xdr:colOff>360929</xdr:colOff>
      <xdr:row>51</xdr:row>
      <xdr:rowOff>18143</xdr:rowOff>
    </xdr:to>
    <xdr:graphicFrame macro="">
      <xdr:nvGraphicFramePr>
        <xdr:cNvPr id="8" name="3 Gráfico">
          <a:extLst>
            <a:ext uri="{FF2B5EF4-FFF2-40B4-BE49-F238E27FC236}">
              <a16:creationId xmlns="" xmlns:a16="http://schemas.microsoft.com/office/drawing/2014/main" id="{A30C86FC-34FC-4C46-864E-14B71BDA21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20</xdr:col>
      <xdr:colOff>142875</xdr:colOff>
      <xdr:row>0</xdr:row>
      <xdr:rowOff>1044000</xdr:rowOff>
    </xdr:to>
    <xdr:pic>
      <xdr:nvPicPr>
        <xdr:cNvPr id="7" name="Imagen 6">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0" y="0"/>
          <a:ext cx="22225000" cy="1044000"/>
        </a:xfrm>
        <a:prstGeom prst="rect">
          <a:avLst/>
        </a:prstGeom>
      </xdr:spPr>
    </xdr:pic>
    <xdr:clientData/>
  </xdr:twoCellAnchor>
  <xdr:twoCellAnchor>
    <xdr:from>
      <xdr:col>2</xdr:col>
      <xdr:colOff>1046159</xdr:colOff>
      <xdr:row>0</xdr:row>
      <xdr:rowOff>21436</xdr:rowOff>
    </xdr:from>
    <xdr:to>
      <xdr:col>8</xdr:col>
      <xdr:colOff>698500</xdr:colOff>
      <xdr:row>0</xdr:row>
      <xdr:rowOff>453436</xdr:rowOff>
    </xdr:to>
    <xdr:sp macro="" textlink="">
      <xdr:nvSpPr>
        <xdr:cNvPr id="9" name="CuadroTexto 8">
          <a:extLst>
            <a:ext uri="{FF2B5EF4-FFF2-40B4-BE49-F238E27FC236}">
              <a16:creationId xmlns="" xmlns:a16="http://schemas.microsoft.com/office/drawing/2014/main" id="{3DB5BD8C-BAFC-48A5-BD26-2732E00A048D}"/>
            </a:ext>
          </a:extLst>
        </xdr:cNvPr>
        <xdr:cNvSpPr txBox="1"/>
      </xdr:nvSpPr>
      <xdr:spPr>
        <a:xfrm>
          <a:off x="4268784" y="21436"/>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3</xdr:col>
      <xdr:colOff>21431</xdr:colOff>
      <xdr:row>0</xdr:row>
      <xdr:rowOff>500063</xdr:rowOff>
    </xdr:from>
    <xdr:to>
      <xdr:col>5</xdr:col>
      <xdr:colOff>730250</xdr:colOff>
      <xdr:row>0</xdr:row>
      <xdr:rowOff>857250</xdr:rowOff>
    </xdr:to>
    <xdr:sp macro="" textlink="">
      <xdr:nvSpPr>
        <xdr:cNvPr id="10" name="CuadroTexto 9">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171450</xdr:colOff>
      <xdr:row>51</xdr:row>
      <xdr:rowOff>0</xdr:rowOff>
    </xdr:from>
    <xdr:to>
      <xdr:col>5</xdr:col>
      <xdr:colOff>28575</xdr:colOff>
      <xdr:row>51</xdr:row>
      <xdr:rowOff>0</xdr:rowOff>
    </xdr:to>
    <xdr:graphicFrame macro="">
      <xdr:nvGraphicFramePr>
        <xdr:cNvPr id="5" name="4 Gráfico">
          <a:extLst>
            <a:ext uri="{FF2B5EF4-FFF2-40B4-BE49-F238E27FC236}">
              <a16:creationId xmlns=""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51</xdr:row>
      <xdr:rowOff>0</xdr:rowOff>
    </xdr:from>
    <xdr:to>
      <xdr:col>4</xdr:col>
      <xdr:colOff>1295399</xdr:colOff>
      <xdr:row>51</xdr:row>
      <xdr:rowOff>0</xdr:rowOff>
    </xdr:to>
    <xdr:graphicFrame macro="">
      <xdr:nvGraphicFramePr>
        <xdr:cNvPr id="6" name="5 Gráfico">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51</xdr:row>
      <xdr:rowOff>0</xdr:rowOff>
    </xdr:from>
    <xdr:to>
      <xdr:col>5</xdr:col>
      <xdr:colOff>28575</xdr:colOff>
      <xdr:row>51</xdr:row>
      <xdr:rowOff>0</xdr:rowOff>
    </xdr:to>
    <xdr:graphicFrame macro="">
      <xdr:nvGraphicFramePr>
        <xdr:cNvPr id="7" name="6 Gráfico">
          <a:extLst>
            <a:ext uri="{FF2B5EF4-FFF2-40B4-BE49-F238E27FC236}">
              <a16:creationId xmlns=""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123825</xdr:colOff>
      <xdr:row>51</xdr:row>
      <xdr:rowOff>0</xdr:rowOff>
    </xdr:from>
    <xdr:to>
      <xdr:col>4</xdr:col>
      <xdr:colOff>1295399</xdr:colOff>
      <xdr:row>51</xdr:row>
      <xdr:rowOff>0</xdr:rowOff>
    </xdr:to>
    <xdr:graphicFrame macro="">
      <xdr:nvGraphicFramePr>
        <xdr:cNvPr id="8" name="7 Gráfico">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20</xdr:row>
      <xdr:rowOff>0</xdr:rowOff>
    </xdr:from>
    <xdr:to>
      <xdr:col>20</xdr:col>
      <xdr:colOff>52500</xdr:colOff>
      <xdr:row>48</xdr:row>
      <xdr:rowOff>145375</xdr:rowOff>
    </xdr:to>
    <xdr:graphicFrame macro="">
      <xdr:nvGraphicFramePr>
        <xdr:cNvPr id="11" name="3 Gráfico">
          <a:extLst>
            <a:ext uri="{FF2B5EF4-FFF2-40B4-BE49-F238E27FC236}">
              <a16:creationId xmlns="" xmlns:a16="http://schemas.microsoft.com/office/drawing/2014/main" id="{70A6501C-A1C3-4A57-A71D-FD285F1B7F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20</xdr:col>
      <xdr:colOff>142875</xdr:colOff>
      <xdr:row>0</xdr:row>
      <xdr:rowOff>1044000</xdr:rowOff>
    </xdr:to>
    <xdr:pic>
      <xdr:nvPicPr>
        <xdr:cNvPr id="12" name="Imagen 11">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6" cstate="email">
          <a:extLst>
            <a:ext uri="{28A0092B-C50C-407E-A947-70E740481C1C}">
              <a14:useLocalDpi xmlns:a14="http://schemas.microsoft.com/office/drawing/2010/main"/>
            </a:ext>
          </a:extLst>
        </a:blip>
        <a:srcRect/>
        <a:stretch/>
      </xdr:blipFill>
      <xdr:spPr>
        <a:xfrm>
          <a:off x="0" y="0"/>
          <a:ext cx="22225000" cy="1044000"/>
        </a:xfrm>
        <a:prstGeom prst="rect">
          <a:avLst/>
        </a:prstGeom>
      </xdr:spPr>
    </xdr:pic>
    <xdr:clientData/>
  </xdr:twoCellAnchor>
  <xdr:twoCellAnchor>
    <xdr:from>
      <xdr:col>2</xdr:col>
      <xdr:colOff>1046159</xdr:colOff>
      <xdr:row>0</xdr:row>
      <xdr:rowOff>21436</xdr:rowOff>
    </xdr:from>
    <xdr:to>
      <xdr:col>8</xdr:col>
      <xdr:colOff>698500</xdr:colOff>
      <xdr:row>0</xdr:row>
      <xdr:rowOff>453436</xdr:rowOff>
    </xdr:to>
    <xdr:sp macro="" textlink="">
      <xdr:nvSpPr>
        <xdr:cNvPr id="13" name="CuadroTexto 12">
          <a:extLst>
            <a:ext uri="{FF2B5EF4-FFF2-40B4-BE49-F238E27FC236}">
              <a16:creationId xmlns="" xmlns:a16="http://schemas.microsoft.com/office/drawing/2014/main" id="{3DB5BD8C-BAFC-48A5-BD26-2732E00A048D}"/>
            </a:ext>
          </a:extLst>
        </xdr:cNvPr>
        <xdr:cNvSpPr txBox="1"/>
      </xdr:nvSpPr>
      <xdr:spPr>
        <a:xfrm>
          <a:off x="4268784" y="21436"/>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3</xdr:col>
      <xdr:colOff>21431</xdr:colOff>
      <xdr:row>0</xdr:row>
      <xdr:rowOff>500063</xdr:rowOff>
    </xdr:from>
    <xdr:to>
      <xdr:col>5</xdr:col>
      <xdr:colOff>730250</xdr:colOff>
      <xdr:row>0</xdr:row>
      <xdr:rowOff>857250</xdr:rowOff>
    </xdr:to>
    <xdr:sp macro="" textlink="">
      <xdr:nvSpPr>
        <xdr:cNvPr id="14" name="CuadroTexto 13">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171450</xdr:colOff>
      <xdr:row>74</xdr:row>
      <xdr:rowOff>0</xdr:rowOff>
    </xdr:from>
    <xdr:to>
      <xdr:col>5</xdr:col>
      <xdr:colOff>28575</xdr:colOff>
      <xdr:row>74</xdr:row>
      <xdr:rowOff>0</xdr:rowOff>
    </xdr:to>
    <xdr:graphicFrame macro="">
      <xdr:nvGraphicFramePr>
        <xdr:cNvPr id="4" name="3 Gráfico">
          <a:extLst>
            <a:ext uri="{FF2B5EF4-FFF2-40B4-BE49-F238E27FC236}">
              <a16:creationId xmlns=""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74</xdr:row>
      <xdr:rowOff>0</xdr:rowOff>
    </xdr:from>
    <xdr:to>
      <xdr:col>4</xdr:col>
      <xdr:colOff>1120139</xdr:colOff>
      <xdr:row>74</xdr:row>
      <xdr:rowOff>0</xdr:rowOff>
    </xdr:to>
    <xdr:graphicFrame macro="">
      <xdr:nvGraphicFramePr>
        <xdr:cNvPr id="5" name="4 Gráfico">
          <a:extLst>
            <a:ext uri="{FF2B5EF4-FFF2-40B4-BE49-F238E27FC236}">
              <a16:creationId xmlns=""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74</xdr:row>
      <xdr:rowOff>0</xdr:rowOff>
    </xdr:from>
    <xdr:to>
      <xdr:col>5</xdr:col>
      <xdr:colOff>28575</xdr:colOff>
      <xdr:row>74</xdr:row>
      <xdr:rowOff>0</xdr:rowOff>
    </xdr:to>
    <xdr:graphicFrame macro="">
      <xdr:nvGraphicFramePr>
        <xdr:cNvPr id="6" name="5 Gráfico">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123825</xdr:colOff>
      <xdr:row>74</xdr:row>
      <xdr:rowOff>0</xdr:rowOff>
    </xdr:from>
    <xdr:to>
      <xdr:col>4</xdr:col>
      <xdr:colOff>1120139</xdr:colOff>
      <xdr:row>74</xdr:row>
      <xdr:rowOff>0</xdr:rowOff>
    </xdr:to>
    <xdr:graphicFrame macro="">
      <xdr:nvGraphicFramePr>
        <xdr:cNvPr id="7" name="6 Gráfico">
          <a:extLst>
            <a:ext uri="{FF2B5EF4-FFF2-40B4-BE49-F238E27FC236}">
              <a16:creationId xmlns=""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171450</xdr:colOff>
      <xdr:row>74</xdr:row>
      <xdr:rowOff>0</xdr:rowOff>
    </xdr:from>
    <xdr:to>
      <xdr:col>5</xdr:col>
      <xdr:colOff>28575</xdr:colOff>
      <xdr:row>74</xdr:row>
      <xdr:rowOff>0</xdr:rowOff>
    </xdr:to>
    <xdr:graphicFrame macro="">
      <xdr:nvGraphicFramePr>
        <xdr:cNvPr id="8" name="7 Gráfico">
          <a:extLst>
            <a:ext uri="{FF2B5EF4-FFF2-40B4-BE49-F238E27FC236}">
              <a16:creationId xmlns=""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123825</xdr:colOff>
      <xdr:row>74</xdr:row>
      <xdr:rowOff>0</xdr:rowOff>
    </xdr:from>
    <xdr:to>
      <xdr:col>4</xdr:col>
      <xdr:colOff>1120139</xdr:colOff>
      <xdr:row>74</xdr:row>
      <xdr:rowOff>0</xdr:rowOff>
    </xdr:to>
    <xdr:graphicFrame macro="">
      <xdr:nvGraphicFramePr>
        <xdr:cNvPr id="9" name="8 Gráfico">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171450</xdr:colOff>
      <xdr:row>74</xdr:row>
      <xdr:rowOff>0</xdr:rowOff>
    </xdr:from>
    <xdr:to>
      <xdr:col>5</xdr:col>
      <xdr:colOff>28575</xdr:colOff>
      <xdr:row>74</xdr:row>
      <xdr:rowOff>0</xdr:rowOff>
    </xdr:to>
    <xdr:graphicFrame macro="">
      <xdr:nvGraphicFramePr>
        <xdr:cNvPr id="10" name="9 Gráfico">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123825</xdr:colOff>
      <xdr:row>74</xdr:row>
      <xdr:rowOff>0</xdr:rowOff>
    </xdr:from>
    <xdr:to>
      <xdr:col>4</xdr:col>
      <xdr:colOff>1120139</xdr:colOff>
      <xdr:row>74</xdr:row>
      <xdr:rowOff>0</xdr:rowOff>
    </xdr:to>
    <xdr:graphicFrame macro="">
      <xdr:nvGraphicFramePr>
        <xdr:cNvPr id="11" name="10 Gráfico">
          <a:extLst>
            <a:ext uri="{FF2B5EF4-FFF2-40B4-BE49-F238E27FC236}">
              <a16:creationId xmlns="" xmlns:a16="http://schemas.microsoft.com/office/drawing/2014/main" id="{00000000-0008-0000-04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0</xdr:colOff>
      <xdr:row>37</xdr:row>
      <xdr:rowOff>90714</xdr:rowOff>
    </xdr:from>
    <xdr:to>
      <xdr:col>15</xdr:col>
      <xdr:colOff>59250</xdr:colOff>
      <xdr:row>73</xdr:row>
      <xdr:rowOff>135625</xdr:rowOff>
    </xdr:to>
    <xdr:graphicFrame macro="">
      <xdr:nvGraphicFramePr>
        <xdr:cNvPr id="15" name="2 Gráfico">
          <a:extLst>
            <a:ext uri="{FF2B5EF4-FFF2-40B4-BE49-F238E27FC236}">
              <a16:creationId xmlns="" xmlns:a16="http://schemas.microsoft.com/office/drawing/2014/main" id="{B091436D-90AD-410A-8A3A-BED07B7722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0</xdr:colOff>
      <xdr:row>0</xdr:row>
      <xdr:rowOff>0</xdr:rowOff>
    </xdr:from>
    <xdr:to>
      <xdr:col>18</xdr:col>
      <xdr:colOff>142875</xdr:colOff>
      <xdr:row>0</xdr:row>
      <xdr:rowOff>1044000</xdr:rowOff>
    </xdr:to>
    <xdr:pic>
      <xdr:nvPicPr>
        <xdr:cNvPr id="16" name="Imagen 15">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10" cstate="email">
          <a:extLst>
            <a:ext uri="{28A0092B-C50C-407E-A947-70E740481C1C}">
              <a14:useLocalDpi xmlns:a14="http://schemas.microsoft.com/office/drawing/2010/main"/>
            </a:ext>
          </a:extLst>
        </a:blip>
        <a:srcRect/>
        <a:stretch/>
      </xdr:blipFill>
      <xdr:spPr>
        <a:xfrm>
          <a:off x="0" y="0"/>
          <a:ext cx="20129500" cy="1044000"/>
        </a:xfrm>
        <a:prstGeom prst="rect">
          <a:avLst/>
        </a:prstGeom>
      </xdr:spPr>
    </xdr:pic>
    <xdr:clientData/>
  </xdr:twoCellAnchor>
  <xdr:twoCellAnchor>
    <xdr:from>
      <xdr:col>2</xdr:col>
      <xdr:colOff>1046159</xdr:colOff>
      <xdr:row>0</xdr:row>
      <xdr:rowOff>21436</xdr:rowOff>
    </xdr:from>
    <xdr:to>
      <xdr:col>8</xdr:col>
      <xdr:colOff>698500</xdr:colOff>
      <xdr:row>0</xdr:row>
      <xdr:rowOff>453436</xdr:rowOff>
    </xdr:to>
    <xdr:sp macro="" textlink="">
      <xdr:nvSpPr>
        <xdr:cNvPr id="17" name="CuadroTexto 16">
          <a:extLst>
            <a:ext uri="{FF2B5EF4-FFF2-40B4-BE49-F238E27FC236}">
              <a16:creationId xmlns="" xmlns:a16="http://schemas.microsoft.com/office/drawing/2014/main" id="{3DB5BD8C-BAFC-48A5-BD26-2732E00A048D}"/>
            </a:ext>
          </a:extLst>
        </xdr:cNvPr>
        <xdr:cNvSpPr txBox="1"/>
      </xdr:nvSpPr>
      <xdr:spPr>
        <a:xfrm>
          <a:off x="4268784" y="21436"/>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3</xdr:col>
      <xdr:colOff>21431</xdr:colOff>
      <xdr:row>0</xdr:row>
      <xdr:rowOff>500063</xdr:rowOff>
    </xdr:from>
    <xdr:to>
      <xdr:col>5</xdr:col>
      <xdr:colOff>730250</xdr:colOff>
      <xdr:row>0</xdr:row>
      <xdr:rowOff>857250</xdr:rowOff>
    </xdr:to>
    <xdr:sp macro="" textlink="">
      <xdr:nvSpPr>
        <xdr:cNvPr id="18" name="CuadroTexto 17">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44</xdr:row>
      <xdr:rowOff>0</xdr:rowOff>
    </xdr:from>
    <xdr:to>
      <xdr:col>5</xdr:col>
      <xdr:colOff>28575</xdr:colOff>
      <xdr:row>44</xdr:row>
      <xdr:rowOff>0</xdr:rowOff>
    </xdr:to>
    <xdr:graphicFrame macro="">
      <xdr:nvGraphicFramePr>
        <xdr:cNvPr id="6" name="5 Gráfico">
          <a:extLst>
            <a:ext uri="{FF2B5EF4-FFF2-40B4-BE49-F238E27FC236}">
              <a16:creationId xmlns=""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44</xdr:row>
      <xdr:rowOff>0</xdr:rowOff>
    </xdr:from>
    <xdr:to>
      <xdr:col>4</xdr:col>
      <xdr:colOff>1295399</xdr:colOff>
      <xdr:row>44</xdr:row>
      <xdr:rowOff>0</xdr:rowOff>
    </xdr:to>
    <xdr:graphicFrame macro="">
      <xdr:nvGraphicFramePr>
        <xdr:cNvPr id="7" name="6 Gráfico">
          <a:extLst>
            <a:ext uri="{FF2B5EF4-FFF2-40B4-BE49-F238E27FC236}">
              <a16:creationId xmlns="" xmlns:a16="http://schemas.microsoft.com/office/drawing/2014/main" id="{00000000-0008-0000-0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44</xdr:row>
      <xdr:rowOff>0</xdr:rowOff>
    </xdr:from>
    <xdr:to>
      <xdr:col>5</xdr:col>
      <xdr:colOff>28575</xdr:colOff>
      <xdr:row>44</xdr:row>
      <xdr:rowOff>0</xdr:rowOff>
    </xdr:to>
    <xdr:graphicFrame macro="">
      <xdr:nvGraphicFramePr>
        <xdr:cNvPr id="8" name="7 Gráfico">
          <a:extLst>
            <a:ext uri="{FF2B5EF4-FFF2-40B4-BE49-F238E27FC236}">
              <a16:creationId xmlns="" xmlns:a16="http://schemas.microsoft.com/office/drawing/2014/main" id="{00000000-0008-0000-05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123825</xdr:colOff>
      <xdr:row>44</xdr:row>
      <xdr:rowOff>0</xdr:rowOff>
    </xdr:from>
    <xdr:to>
      <xdr:col>4</xdr:col>
      <xdr:colOff>1295399</xdr:colOff>
      <xdr:row>44</xdr:row>
      <xdr:rowOff>0</xdr:rowOff>
    </xdr:to>
    <xdr:graphicFrame macro="">
      <xdr:nvGraphicFramePr>
        <xdr:cNvPr id="9" name="8 Gráfico">
          <a:extLst>
            <a:ext uri="{FF2B5EF4-FFF2-40B4-BE49-F238E27FC236}">
              <a16:creationId xmlns="" xmlns:a16="http://schemas.microsoft.com/office/drawing/2014/main" id="{00000000-0008-0000-05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171450</xdr:colOff>
      <xdr:row>44</xdr:row>
      <xdr:rowOff>0</xdr:rowOff>
    </xdr:from>
    <xdr:to>
      <xdr:col>5</xdr:col>
      <xdr:colOff>28575</xdr:colOff>
      <xdr:row>44</xdr:row>
      <xdr:rowOff>0</xdr:rowOff>
    </xdr:to>
    <xdr:graphicFrame macro="">
      <xdr:nvGraphicFramePr>
        <xdr:cNvPr id="10" name="9 Gráfico">
          <a:extLst>
            <a:ext uri="{FF2B5EF4-FFF2-40B4-BE49-F238E27FC236}">
              <a16:creationId xmlns="" xmlns:a16="http://schemas.microsoft.com/office/drawing/2014/main" id="{00000000-0008-0000-05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123825</xdr:colOff>
      <xdr:row>44</xdr:row>
      <xdr:rowOff>0</xdr:rowOff>
    </xdr:from>
    <xdr:to>
      <xdr:col>4</xdr:col>
      <xdr:colOff>1295399</xdr:colOff>
      <xdr:row>44</xdr:row>
      <xdr:rowOff>0</xdr:rowOff>
    </xdr:to>
    <xdr:graphicFrame macro="">
      <xdr:nvGraphicFramePr>
        <xdr:cNvPr id="11" name="10 Gráfico">
          <a:extLst>
            <a:ext uri="{FF2B5EF4-FFF2-40B4-BE49-F238E27FC236}">
              <a16:creationId xmlns="" xmlns:a16="http://schemas.microsoft.com/office/drawing/2014/main" id="{00000000-0008-0000-05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15</xdr:row>
      <xdr:rowOff>0</xdr:rowOff>
    </xdr:from>
    <xdr:to>
      <xdr:col>17</xdr:col>
      <xdr:colOff>1035750</xdr:colOff>
      <xdr:row>43</xdr:row>
      <xdr:rowOff>66000</xdr:rowOff>
    </xdr:to>
    <xdr:graphicFrame macro="">
      <xdr:nvGraphicFramePr>
        <xdr:cNvPr id="14" name="1 Gráfico">
          <a:extLst>
            <a:ext uri="{FF2B5EF4-FFF2-40B4-BE49-F238E27FC236}">
              <a16:creationId xmlns="" xmlns:a16="http://schemas.microsoft.com/office/drawing/2014/main" id="{EDC403A1-2778-427E-AF19-08393470DB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18</xdr:col>
      <xdr:colOff>142875</xdr:colOff>
      <xdr:row>0</xdr:row>
      <xdr:rowOff>1044000</xdr:rowOff>
    </xdr:to>
    <xdr:pic>
      <xdr:nvPicPr>
        <xdr:cNvPr id="13" name="Imagen 12">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8" cstate="email">
          <a:extLst>
            <a:ext uri="{28A0092B-C50C-407E-A947-70E740481C1C}">
              <a14:useLocalDpi xmlns:a14="http://schemas.microsoft.com/office/drawing/2010/main"/>
            </a:ext>
          </a:extLst>
        </a:blip>
        <a:srcRect/>
        <a:stretch/>
      </xdr:blipFill>
      <xdr:spPr>
        <a:xfrm>
          <a:off x="0" y="0"/>
          <a:ext cx="20129500" cy="1044000"/>
        </a:xfrm>
        <a:prstGeom prst="rect">
          <a:avLst/>
        </a:prstGeom>
      </xdr:spPr>
    </xdr:pic>
    <xdr:clientData/>
  </xdr:twoCellAnchor>
  <xdr:twoCellAnchor>
    <xdr:from>
      <xdr:col>2</xdr:col>
      <xdr:colOff>1014409</xdr:colOff>
      <xdr:row>0</xdr:row>
      <xdr:rowOff>37311</xdr:rowOff>
    </xdr:from>
    <xdr:to>
      <xdr:col>8</xdr:col>
      <xdr:colOff>666750</xdr:colOff>
      <xdr:row>0</xdr:row>
      <xdr:rowOff>469311</xdr:rowOff>
    </xdr:to>
    <xdr:sp macro="" textlink="">
      <xdr:nvSpPr>
        <xdr:cNvPr id="15" name="CuadroTexto 14">
          <a:extLst>
            <a:ext uri="{FF2B5EF4-FFF2-40B4-BE49-F238E27FC236}">
              <a16:creationId xmlns="" xmlns:a16="http://schemas.microsoft.com/office/drawing/2014/main" id="{3DB5BD8C-BAFC-48A5-BD26-2732E00A048D}"/>
            </a:ext>
          </a:extLst>
        </xdr:cNvPr>
        <xdr:cNvSpPr txBox="1"/>
      </xdr:nvSpPr>
      <xdr:spPr>
        <a:xfrm>
          <a:off x="4237034" y="37311"/>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3</xdr:col>
      <xdr:colOff>21431</xdr:colOff>
      <xdr:row>0</xdr:row>
      <xdr:rowOff>500063</xdr:rowOff>
    </xdr:from>
    <xdr:to>
      <xdr:col>5</xdr:col>
      <xdr:colOff>730250</xdr:colOff>
      <xdr:row>0</xdr:row>
      <xdr:rowOff>857250</xdr:rowOff>
    </xdr:to>
    <xdr:sp macro="" textlink="">
      <xdr:nvSpPr>
        <xdr:cNvPr id="16" name="CuadroTexto 15">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3047999</xdr:colOff>
      <xdr:row>37</xdr:row>
      <xdr:rowOff>0</xdr:rowOff>
    </xdr:from>
    <xdr:to>
      <xdr:col>15</xdr:col>
      <xdr:colOff>79374</xdr:colOff>
      <xdr:row>72</xdr:row>
      <xdr:rowOff>91900</xdr:rowOff>
    </xdr:to>
    <xdr:graphicFrame macro="">
      <xdr:nvGraphicFramePr>
        <xdr:cNvPr id="7" name="2 Gráfico">
          <a:extLst>
            <a:ext uri="{FF2B5EF4-FFF2-40B4-BE49-F238E27FC236}">
              <a16:creationId xmlns="" xmlns:a16="http://schemas.microsoft.com/office/drawing/2014/main" id="{50CF6BF4-2475-4598-8CB9-B23D1D5B9E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18</xdr:col>
      <xdr:colOff>158750</xdr:colOff>
      <xdr:row>0</xdr:row>
      <xdr:rowOff>1044000</xdr:rowOff>
    </xdr:to>
    <xdr:pic>
      <xdr:nvPicPr>
        <xdr:cNvPr id="11" name="Imagen 10">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0" y="0"/>
          <a:ext cx="20145375" cy="1044000"/>
        </a:xfrm>
        <a:prstGeom prst="rect">
          <a:avLst/>
        </a:prstGeom>
      </xdr:spPr>
    </xdr:pic>
    <xdr:clientData/>
  </xdr:twoCellAnchor>
  <xdr:twoCellAnchor>
    <xdr:from>
      <xdr:col>2</xdr:col>
      <xdr:colOff>1046159</xdr:colOff>
      <xdr:row>0</xdr:row>
      <xdr:rowOff>21436</xdr:rowOff>
    </xdr:from>
    <xdr:to>
      <xdr:col>8</xdr:col>
      <xdr:colOff>698500</xdr:colOff>
      <xdr:row>0</xdr:row>
      <xdr:rowOff>453436</xdr:rowOff>
    </xdr:to>
    <xdr:sp macro="" textlink="">
      <xdr:nvSpPr>
        <xdr:cNvPr id="12" name="CuadroTexto 11">
          <a:extLst>
            <a:ext uri="{FF2B5EF4-FFF2-40B4-BE49-F238E27FC236}">
              <a16:creationId xmlns="" xmlns:a16="http://schemas.microsoft.com/office/drawing/2014/main" id="{3DB5BD8C-BAFC-48A5-BD26-2732E00A048D}"/>
            </a:ext>
          </a:extLst>
        </xdr:cNvPr>
        <xdr:cNvSpPr txBox="1"/>
      </xdr:nvSpPr>
      <xdr:spPr>
        <a:xfrm>
          <a:off x="4268784" y="21436"/>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3</xdr:col>
      <xdr:colOff>21431</xdr:colOff>
      <xdr:row>0</xdr:row>
      <xdr:rowOff>500063</xdr:rowOff>
    </xdr:from>
    <xdr:to>
      <xdr:col>5</xdr:col>
      <xdr:colOff>730250</xdr:colOff>
      <xdr:row>0</xdr:row>
      <xdr:rowOff>857250</xdr:rowOff>
    </xdr:to>
    <xdr:sp macro="" textlink="">
      <xdr:nvSpPr>
        <xdr:cNvPr id="13" name="CuadroTexto 12">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171450</xdr:colOff>
      <xdr:row>81</xdr:row>
      <xdr:rowOff>0</xdr:rowOff>
    </xdr:from>
    <xdr:to>
      <xdr:col>5</xdr:col>
      <xdr:colOff>28575</xdr:colOff>
      <xdr:row>81</xdr:row>
      <xdr:rowOff>0</xdr:rowOff>
    </xdr:to>
    <xdr:graphicFrame macro="">
      <xdr:nvGraphicFramePr>
        <xdr:cNvPr id="2" name="3 Gráfico">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81</xdr:row>
      <xdr:rowOff>0</xdr:rowOff>
    </xdr:from>
    <xdr:to>
      <xdr:col>4</xdr:col>
      <xdr:colOff>1295399</xdr:colOff>
      <xdr:row>81</xdr:row>
      <xdr:rowOff>0</xdr:rowOff>
    </xdr:to>
    <xdr:graphicFrame macro="">
      <xdr:nvGraphicFramePr>
        <xdr:cNvPr id="3" name="4 Gráfico">
          <a:extLst>
            <a:ext uri="{FF2B5EF4-FFF2-40B4-BE49-F238E27FC236}">
              <a16:creationId xmlns=""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82</xdr:row>
      <xdr:rowOff>0</xdr:rowOff>
    </xdr:from>
    <xdr:to>
      <xdr:col>5</xdr:col>
      <xdr:colOff>28575</xdr:colOff>
      <xdr:row>82</xdr:row>
      <xdr:rowOff>0</xdr:rowOff>
    </xdr:to>
    <xdr:graphicFrame macro="">
      <xdr:nvGraphicFramePr>
        <xdr:cNvPr id="4" name="5 Gráfico">
          <a:extLst>
            <a:ext uri="{FF2B5EF4-FFF2-40B4-BE49-F238E27FC236}">
              <a16:creationId xmlns=""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123825</xdr:colOff>
      <xdr:row>82</xdr:row>
      <xdr:rowOff>0</xdr:rowOff>
    </xdr:from>
    <xdr:to>
      <xdr:col>4</xdr:col>
      <xdr:colOff>1295399</xdr:colOff>
      <xdr:row>82</xdr:row>
      <xdr:rowOff>0</xdr:rowOff>
    </xdr:to>
    <xdr:graphicFrame macro="">
      <xdr:nvGraphicFramePr>
        <xdr:cNvPr id="5" name="6 Gráfico">
          <a:extLst>
            <a:ext uri="{FF2B5EF4-FFF2-40B4-BE49-F238E27FC236}">
              <a16:creationId xmlns=""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171450</xdr:colOff>
      <xdr:row>82</xdr:row>
      <xdr:rowOff>0</xdr:rowOff>
    </xdr:from>
    <xdr:to>
      <xdr:col>5</xdr:col>
      <xdr:colOff>28575</xdr:colOff>
      <xdr:row>82</xdr:row>
      <xdr:rowOff>0</xdr:rowOff>
    </xdr:to>
    <xdr:graphicFrame macro="">
      <xdr:nvGraphicFramePr>
        <xdr:cNvPr id="6" name="7 Gráfico">
          <a:extLst>
            <a:ext uri="{FF2B5EF4-FFF2-40B4-BE49-F238E27FC236}">
              <a16:creationId xmlns=""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123825</xdr:colOff>
      <xdr:row>82</xdr:row>
      <xdr:rowOff>0</xdr:rowOff>
    </xdr:from>
    <xdr:to>
      <xdr:col>4</xdr:col>
      <xdr:colOff>1295399</xdr:colOff>
      <xdr:row>82</xdr:row>
      <xdr:rowOff>0</xdr:rowOff>
    </xdr:to>
    <xdr:graphicFrame macro="">
      <xdr:nvGraphicFramePr>
        <xdr:cNvPr id="7" name="8 Gráfico">
          <a:extLst>
            <a:ext uri="{FF2B5EF4-FFF2-40B4-BE49-F238E27FC236}">
              <a16:creationId xmlns=""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171450</xdr:colOff>
      <xdr:row>82</xdr:row>
      <xdr:rowOff>0</xdr:rowOff>
    </xdr:from>
    <xdr:to>
      <xdr:col>5</xdr:col>
      <xdr:colOff>28575</xdr:colOff>
      <xdr:row>82</xdr:row>
      <xdr:rowOff>0</xdr:rowOff>
    </xdr:to>
    <xdr:graphicFrame macro="">
      <xdr:nvGraphicFramePr>
        <xdr:cNvPr id="8" name="9 Gráfico">
          <a:extLst>
            <a:ext uri="{FF2B5EF4-FFF2-40B4-BE49-F238E27FC236}">
              <a16:creationId xmlns=""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123825</xdr:colOff>
      <xdr:row>82</xdr:row>
      <xdr:rowOff>0</xdr:rowOff>
    </xdr:from>
    <xdr:to>
      <xdr:col>4</xdr:col>
      <xdr:colOff>1295399</xdr:colOff>
      <xdr:row>82</xdr:row>
      <xdr:rowOff>0</xdr:rowOff>
    </xdr:to>
    <xdr:graphicFrame macro="">
      <xdr:nvGraphicFramePr>
        <xdr:cNvPr id="9" name="10 Gráfico">
          <a:extLst>
            <a:ext uri="{FF2B5EF4-FFF2-40B4-BE49-F238E27FC236}">
              <a16:creationId xmlns=""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39</xdr:row>
      <xdr:rowOff>0</xdr:rowOff>
    </xdr:from>
    <xdr:to>
      <xdr:col>17</xdr:col>
      <xdr:colOff>1035750</xdr:colOff>
      <xdr:row>59</xdr:row>
      <xdr:rowOff>150000</xdr:rowOff>
    </xdr:to>
    <xdr:graphicFrame macro="">
      <xdr:nvGraphicFramePr>
        <xdr:cNvPr id="11" name="Gráfico 3">
          <a:extLst>
            <a:ext uri="{FF2B5EF4-FFF2-40B4-BE49-F238E27FC236}">
              <a16:creationId xmlns="" xmlns:a16="http://schemas.microsoft.com/office/drawing/2014/main" id="{F8F196F8-26DA-4075-A679-33A2C8B334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62</xdr:row>
      <xdr:rowOff>177799</xdr:rowOff>
    </xdr:from>
    <xdr:to>
      <xdr:col>17</xdr:col>
      <xdr:colOff>1035750</xdr:colOff>
      <xdr:row>83</xdr:row>
      <xdr:rowOff>137299</xdr:rowOff>
    </xdr:to>
    <xdr:graphicFrame macro="">
      <xdr:nvGraphicFramePr>
        <xdr:cNvPr id="12" name="Gráfico 3">
          <a:extLst>
            <a:ext uri="{FF2B5EF4-FFF2-40B4-BE49-F238E27FC236}">
              <a16:creationId xmlns="" xmlns:a16="http://schemas.microsoft.com/office/drawing/2014/main" id="{165369EA-5E45-416F-B865-D7BCA45FB4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15</xdr:row>
      <xdr:rowOff>0</xdr:rowOff>
    </xdr:from>
    <xdr:to>
      <xdr:col>17</xdr:col>
      <xdr:colOff>1035750</xdr:colOff>
      <xdr:row>35</xdr:row>
      <xdr:rowOff>150000</xdr:rowOff>
    </xdr:to>
    <xdr:graphicFrame macro="">
      <xdr:nvGraphicFramePr>
        <xdr:cNvPr id="17" name="Gráfico 3">
          <a:extLst>
            <a:ext uri="{FF2B5EF4-FFF2-40B4-BE49-F238E27FC236}">
              <a16:creationId xmlns="" xmlns:a16="http://schemas.microsoft.com/office/drawing/2014/main" id="{1B84EE60-4AF5-4D44-9D5B-E96E8A5991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0</xdr:col>
      <xdr:colOff>0</xdr:colOff>
      <xdr:row>0</xdr:row>
      <xdr:rowOff>0</xdr:rowOff>
    </xdr:from>
    <xdr:to>
      <xdr:col>18</xdr:col>
      <xdr:colOff>142875</xdr:colOff>
      <xdr:row>0</xdr:row>
      <xdr:rowOff>1044000</xdr:rowOff>
    </xdr:to>
    <xdr:pic>
      <xdr:nvPicPr>
        <xdr:cNvPr id="18" name="Imagen 17">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12" cstate="email">
          <a:extLst>
            <a:ext uri="{28A0092B-C50C-407E-A947-70E740481C1C}">
              <a14:useLocalDpi xmlns:a14="http://schemas.microsoft.com/office/drawing/2010/main"/>
            </a:ext>
          </a:extLst>
        </a:blip>
        <a:srcRect/>
        <a:stretch/>
      </xdr:blipFill>
      <xdr:spPr>
        <a:xfrm>
          <a:off x="0" y="0"/>
          <a:ext cx="20129500" cy="1044000"/>
        </a:xfrm>
        <a:prstGeom prst="rect">
          <a:avLst/>
        </a:prstGeom>
      </xdr:spPr>
    </xdr:pic>
    <xdr:clientData/>
  </xdr:twoCellAnchor>
  <xdr:twoCellAnchor>
    <xdr:from>
      <xdr:col>2</xdr:col>
      <xdr:colOff>1046159</xdr:colOff>
      <xdr:row>0</xdr:row>
      <xdr:rowOff>21436</xdr:rowOff>
    </xdr:from>
    <xdr:to>
      <xdr:col>8</xdr:col>
      <xdr:colOff>698500</xdr:colOff>
      <xdr:row>0</xdr:row>
      <xdr:rowOff>453436</xdr:rowOff>
    </xdr:to>
    <xdr:sp macro="" textlink="">
      <xdr:nvSpPr>
        <xdr:cNvPr id="19" name="CuadroTexto 18">
          <a:extLst>
            <a:ext uri="{FF2B5EF4-FFF2-40B4-BE49-F238E27FC236}">
              <a16:creationId xmlns="" xmlns:a16="http://schemas.microsoft.com/office/drawing/2014/main" id="{3DB5BD8C-BAFC-48A5-BD26-2732E00A048D}"/>
            </a:ext>
          </a:extLst>
        </xdr:cNvPr>
        <xdr:cNvSpPr txBox="1"/>
      </xdr:nvSpPr>
      <xdr:spPr>
        <a:xfrm>
          <a:off x="4268784" y="21436"/>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3</xdr:col>
      <xdr:colOff>21431</xdr:colOff>
      <xdr:row>0</xdr:row>
      <xdr:rowOff>500063</xdr:rowOff>
    </xdr:from>
    <xdr:to>
      <xdr:col>5</xdr:col>
      <xdr:colOff>730250</xdr:colOff>
      <xdr:row>0</xdr:row>
      <xdr:rowOff>857250</xdr:rowOff>
    </xdr:to>
    <xdr:sp macro="" textlink="">
      <xdr:nvSpPr>
        <xdr:cNvPr id="20" name="CuadroTexto 19">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16</xdr:row>
      <xdr:rowOff>0</xdr:rowOff>
    </xdr:from>
    <xdr:to>
      <xdr:col>20</xdr:col>
      <xdr:colOff>52500</xdr:colOff>
      <xdr:row>36</xdr:row>
      <xdr:rowOff>150000</xdr:rowOff>
    </xdr:to>
    <xdr:graphicFrame macro="">
      <xdr:nvGraphicFramePr>
        <xdr:cNvPr id="7" name="Gráfico 3">
          <a:extLst>
            <a:ext uri="{FF2B5EF4-FFF2-40B4-BE49-F238E27FC236}">
              <a16:creationId xmlns="" xmlns:a16="http://schemas.microsoft.com/office/drawing/2014/main" id="{537AEF1D-D102-4932-BA27-1F1B8D518E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20</xdr:col>
      <xdr:colOff>142875</xdr:colOff>
      <xdr:row>0</xdr:row>
      <xdr:rowOff>1044000</xdr:rowOff>
    </xdr:to>
    <xdr:pic>
      <xdr:nvPicPr>
        <xdr:cNvPr id="8" name="Imagen 7">
          <a:extLst>
            <a:ext uri="{FF2B5EF4-FFF2-40B4-BE49-F238E27FC236}">
              <a16:creationId xmlns="" xmlns:a16="http://schemas.microsoft.com/office/drawing/2014/main" id="{42451936-566D-3E45-BE68-244C47857175}"/>
            </a:ext>
          </a:extLst>
        </xdr:cNvPr>
        <xdr:cNvPicPr preferRelativeResize="0">
          <a:picLocks/>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0" y="0"/>
          <a:ext cx="22225000" cy="1044000"/>
        </a:xfrm>
        <a:prstGeom prst="rect">
          <a:avLst/>
        </a:prstGeom>
      </xdr:spPr>
    </xdr:pic>
    <xdr:clientData/>
  </xdr:twoCellAnchor>
  <xdr:twoCellAnchor>
    <xdr:from>
      <xdr:col>2</xdr:col>
      <xdr:colOff>1046159</xdr:colOff>
      <xdr:row>0</xdr:row>
      <xdr:rowOff>21436</xdr:rowOff>
    </xdr:from>
    <xdr:to>
      <xdr:col>8</xdr:col>
      <xdr:colOff>698500</xdr:colOff>
      <xdr:row>0</xdr:row>
      <xdr:rowOff>453436</xdr:rowOff>
    </xdr:to>
    <xdr:sp macro="" textlink="">
      <xdr:nvSpPr>
        <xdr:cNvPr id="9" name="CuadroTexto 8">
          <a:extLst>
            <a:ext uri="{FF2B5EF4-FFF2-40B4-BE49-F238E27FC236}">
              <a16:creationId xmlns="" xmlns:a16="http://schemas.microsoft.com/office/drawing/2014/main" id="{3DB5BD8C-BAFC-48A5-BD26-2732E00A048D}"/>
            </a:ext>
          </a:extLst>
        </xdr:cNvPr>
        <xdr:cNvSpPr txBox="1"/>
      </xdr:nvSpPr>
      <xdr:spPr>
        <a:xfrm>
          <a:off x="4268784" y="21436"/>
          <a:ext cx="5938841"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505A64"/>
              </a:solidFill>
              <a:latin typeface="Century Gothic" panose="020B0502020202020204" pitchFamily="34" charset="0"/>
            </a:rPr>
            <a:t>Cuentas</a:t>
          </a:r>
          <a:r>
            <a:rPr lang="es-ES_tradnl" sz="3000" b="1" i="0" baseline="0">
              <a:solidFill>
                <a:srgbClr val="505A64"/>
              </a:solidFill>
              <a:latin typeface="Century Gothic" panose="020B0502020202020204" pitchFamily="34" charset="0"/>
            </a:rPr>
            <a:t> Satélite de Educación</a:t>
          </a:r>
          <a:endParaRPr lang="es-ES_tradnl" sz="3000" b="0" i="0">
            <a:solidFill>
              <a:srgbClr val="505A64"/>
            </a:solidFill>
            <a:latin typeface="Century Gothic" panose="020B0502020202020204" pitchFamily="34" charset="0"/>
          </a:endParaRPr>
        </a:p>
      </xdr:txBody>
    </xdr:sp>
    <xdr:clientData/>
  </xdr:twoCellAnchor>
  <xdr:twoCellAnchor>
    <xdr:from>
      <xdr:col>3</xdr:col>
      <xdr:colOff>21431</xdr:colOff>
      <xdr:row>0</xdr:row>
      <xdr:rowOff>500063</xdr:rowOff>
    </xdr:from>
    <xdr:to>
      <xdr:col>5</xdr:col>
      <xdr:colOff>730250</xdr:colOff>
      <xdr:row>0</xdr:row>
      <xdr:rowOff>857250</xdr:rowOff>
    </xdr:to>
    <xdr:sp macro="" textlink="">
      <xdr:nvSpPr>
        <xdr:cNvPr id="10" name="CuadroTexto 9">
          <a:extLst>
            <a:ext uri="{FF2B5EF4-FFF2-40B4-BE49-F238E27FC236}">
              <a16:creationId xmlns="" xmlns:a16="http://schemas.microsoft.com/office/drawing/2014/main" id="{DF0945C3-1C47-4455-BECA-2868FF9A1139}"/>
            </a:ext>
          </a:extLst>
        </xdr:cNvPr>
        <xdr:cNvSpPr txBox="1"/>
      </xdr:nvSpPr>
      <xdr:spPr>
        <a:xfrm>
          <a:off x="4291806" y="500063"/>
          <a:ext cx="2804319" cy="357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505A64"/>
              </a:solidFill>
              <a:latin typeface="Century Gothic" panose="020B0502020202020204" pitchFamily="34" charset="0"/>
            </a:rPr>
            <a:t>Indicadores Físicos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tabSelected="1" zoomScale="70" zoomScaleNormal="70" workbookViewId="0">
      <pane ySplit="3" topLeftCell="A4" activePane="bottomLeft" state="frozen"/>
      <selection pane="bottomLeft"/>
    </sheetView>
  </sheetViews>
  <sheetFormatPr baseColWidth="10" defaultColWidth="0" defaultRowHeight="13.5" zeroHeight="1" x14ac:dyDescent="0.25"/>
  <cols>
    <col min="1" max="1" width="10.7109375" style="1" customWidth="1"/>
    <col min="2" max="12" width="12.7109375" style="1" customWidth="1"/>
    <col min="13" max="13" width="10.7109375" style="1" customWidth="1"/>
    <col min="14" max="16384" width="11.5703125" style="1" hidden="1"/>
  </cols>
  <sheetData>
    <row r="1" spans="2:12" ht="85.15" customHeight="1" x14ac:dyDescent="0.25"/>
    <row r="2" spans="2:12" x14ac:dyDescent="0.25"/>
    <row r="3" spans="2:12" ht="33" customHeight="1" x14ac:dyDescent="0.25">
      <c r="B3" s="2" t="s">
        <v>24</v>
      </c>
      <c r="C3" s="196" t="s">
        <v>25</v>
      </c>
      <c r="D3" s="197"/>
      <c r="E3" s="197"/>
      <c r="F3" s="197"/>
      <c r="G3" s="197"/>
      <c r="H3" s="197"/>
      <c r="I3" s="197"/>
      <c r="J3" s="197"/>
      <c r="K3" s="197"/>
      <c r="L3" s="198"/>
    </row>
    <row r="4" spans="2:12" ht="33" customHeight="1" x14ac:dyDescent="0.25">
      <c r="B4" s="3" t="s">
        <v>26</v>
      </c>
      <c r="C4" s="190" t="s">
        <v>114</v>
      </c>
      <c r="D4" s="191"/>
      <c r="E4" s="191"/>
      <c r="F4" s="191"/>
      <c r="G4" s="191"/>
      <c r="H4" s="191"/>
      <c r="I4" s="191"/>
      <c r="J4" s="191"/>
      <c r="K4" s="191"/>
      <c r="L4" s="192"/>
    </row>
    <row r="5" spans="2:12" ht="33" customHeight="1" x14ac:dyDescent="0.25">
      <c r="B5" s="3" t="s">
        <v>27</v>
      </c>
      <c r="C5" s="190" t="s">
        <v>115</v>
      </c>
      <c r="D5" s="191"/>
      <c r="E5" s="191"/>
      <c r="F5" s="191"/>
      <c r="G5" s="191"/>
      <c r="H5" s="191"/>
      <c r="I5" s="191"/>
      <c r="J5" s="191"/>
      <c r="K5" s="191"/>
      <c r="L5" s="192"/>
    </row>
    <row r="6" spans="2:12" ht="33" customHeight="1" x14ac:dyDescent="0.25">
      <c r="B6" s="3" t="s">
        <v>28</v>
      </c>
      <c r="C6" s="190" t="s">
        <v>116</v>
      </c>
      <c r="D6" s="191"/>
      <c r="E6" s="191"/>
      <c r="F6" s="191"/>
      <c r="G6" s="191"/>
      <c r="H6" s="191"/>
      <c r="I6" s="191"/>
      <c r="J6" s="191"/>
      <c r="K6" s="191"/>
      <c r="L6" s="192"/>
    </row>
    <row r="7" spans="2:12" ht="33" customHeight="1" x14ac:dyDescent="0.25">
      <c r="B7" s="3" t="s">
        <v>29</v>
      </c>
      <c r="C7" s="190" t="s">
        <v>117</v>
      </c>
      <c r="D7" s="191"/>
      <c r="E7" s="191"/>
      <c r="F7" s="191"/>
      <c r="G7" s="191"/>
      <c r="H7" s="191"/>
      <c r="I7" s="191"/>
      <c r="J7" s="191"/>
      <c r="K7" s="191"/>
      <c r="L7" s="192"/>
    </row>
    <row r="8" spans="2:12" ht="33" customHeight="1" x14ac:dyDescent="0.25">
      <c r="B8" s="3" t="s">
        <v>30</v>
      </c>
      <c r="C8" s="190" t="s">
        <v>118</v>
      </c>
      <c r="D8" s="191"/>
      <c r="E8" s="191"/>
      <c r="F8" s="191"/>
      <c r="G8" s="191"/>
      <c r="H8" s="191"/>
      <c r="I8" s="191"/>
      <c r="J8" s="191"/>
      <c r="K8" s="191"/>
      <c r="L8" s="192"/>
    </row>
    <row r="9" spans="2:12" ht="33" customHeight="1" x14ac:dyDescent="0.25">
      <c r="B9" s="3" t="s">
        <v>31</v>
      </c>
      <c r="C9" s="190" t="s">
        <v>119</v>
      </c>
      <c r="D9" s="191"/>
      <c r="E9" s="191"/>
      <c r="F9" s="191"/>
      <c r="G9" s="191"/>
      <c r="H9" s="191"/>
      <c r="I9" s="191"/>
      <c r="J9" s="191"/>
      <c r="K9" s="191"/>
      <c r="L9" s="192"/>
    </row>
    <row r="10" spans="2:12" s="4" customFormat="1" ht="33" customHeight="1" x14ac:dyDescent="0.25">
      <c r="B10" s="188" t="s">
        <v>82</v>
      </c>
      <c r="C10" s="193" t="s">
        <v>146</v>
      </c>
      <c r="D10" s="194"/>
      <c r="E10" s="194"/>
      <c r="F10" s="194"/>
      <c r="G10" s="194"/>
      <c r="H10" s="194"/>
      <c r="I10" s="194"/>
      <c r="J10" s="194"/>
      <c r="K10" s="194"/>
      <c r="L10" s="195"/>
    </row>
    <row r="11" spans="2:12" ht="33" customHeight="1" x14ac:dyDescent="0.25">
      <c r="B11" s="3" t="s">
        <v>83</v>
      </c>
      <c r="C11" s="190" t="s">
        <v>122</v>
      </c>
      <c r="D11" s="191"/>
      <c r="E11" s="191"/>
      <c r="F11" s="191"/>
      <c r="G11" s="191"/>
      <c r="H11" s="191"/>
      <c r="I11" s="191"/>
      <c r="J11" s="191"/>
      <c r="K11" s="191"/>
      <c r="L11" s="192"/>
    </row>
    <row r="12" spans="2:12" ht="33" customHeight="1" x14ac:dyDescent="0.25">
      <c r="B12" s="3" t="s">
        <v>84</v>
      </c>
      <c r="C12" s="190" t="s">
        <v>120</v>
      </c>
      <c r="D12" s="191"/>
      <c r="E12" s="191"/>
      <c r="F12" s="191"/>
      <c r="G12" s="191"/>
      <c r="H12" s="191"/>
      <c r="I12" s="191"/>
      <c r="J12" s="191"/>
      <c r="K12" s="191"/>
      <c r="L12" s="192"/>
    </row>
    <row r="13" spans="2:12" ht="33" customHeight="1" x14ac:dyDescent="0.25">
      <c r="B13" s="3" t="s">
        <v>85</v>
      </c>
      <c r="C13" s="190" t="s">
        <v>121</v>
      </c>
      <c r="D13" s="191"/>
      <c r="E13" s="191"/>
      <c r="F13" s="191"/>
      <c r="G13" s="191"/>
      <c r="H13" s="191"/>
      <c r="I13" s="191"/>
      <c r="J13" s="191"/>
      <c r="K13" s="191"/>
      <c r="L13" s="192"/>
    </row>
    <row r="14" spans="2:12" x14ac:dyDescent="0.25"/>
    <row r="15" spans="2:12" x14ac:dyDescent="0.25"/>
    <row r="16" spans="2:12" x14ac:dyDescent="0.25"/>
    <row r="17" x14ac:dyDescent="0.25"/>
    <row r="18" x14ac:dyDescent="0.25"/>
  </sheetData>
  <mergeCells count="11">
    <mergeCell ref="C3:L3"/>
    <mergeCell ref="C4:L4"/>
    <mergeCell ref="C5:L5"/>
    <mergeCell ref="C6:L6"/>
    <mergeCell ref="C7:L7"/>
    <mergeCell ref="C13:L13"/>
    <mergeCell ref="C8:L8"/>
    <mergeCell ref="C9:L9"/>
    <mergeCell ref="C10:L10"/>
    <mergeCell ref="C11:L11"/>
    <mergeCell ref="C12:L12"/>
  </mergeCells>
  <phoneticPr fontId="8" type="noConversion"/>
  <hyperlinks>
    <hyperlink ref="C4:L4" location="'1.1_Total_Alumnos'!A1" display="Número total de alumnos por sector público y privado"/>
    <hyperlink ref="C5:L5" location="'1.2_Alumnos_público'!A1" display="Número de alumnos del sector público por niveles de enseñanza"/>
    <hyperlink ref="C6:L6" location="'1.3_Alumnos_privado'!A1" display="Número de alumnos del sector privado por niveles de enseñanza"/>
    <hyperlink ref="C7:L7" location="'1.4_Alumnos_provincia'!A1" display="Número de alumnos por provincia"/>
    <hyperlink ref="C8:L8" location="'1.5_Total_Docentes'!A1" display="Número total de docentes por sector público y privado"/>
    <hyperlink ref="C9:L9" location="'1.6_Docentes_prov'!A1" display="Número total de docentes por provincia"/>
    <hyperlink ref="C10:L10" location="'1.7_Tasas_promoc'!A1" display="Tasa de promoción, tasa de no promoción y tasa de abandono de estudiantes a nivel nacional 2009-2019"/>
    <hyperlink ref="C11:L11" location="'1.8_Años_promed_escol'!A1" display="Años promedio de escolaridad a nivel nacional 2007-2019"/>
    <hyperlink ref="C12:L12" location="'1.9_Tasa_matricul'!A1" display="Tasa Bruta de Matrícula de estudiantes 2010-2019"/>
    <hyperlink ref="C13:L13" location="'1.10_Num_Instituc'!A1" display="Total de instituciones por período escolar, según sostenimiento 2009-2019"/>
    <hyperlink ref="C14:L14" location="'1.4_Alumnos_provincia'!A1" display="Número de alumnos por provincia"/>
    <hyperlink ref="C15:L15" location="'1.5_Total_Docentes'!A1" display="Número total de docentes por sector público y privado"/>
    <hyperlink ref="C16:L16" location="'1.6_Docentes_prov'!A1" display="Número total de docentes por provincia"/>
    <hyperlink ref="C17:L17" location="'1.7_Tasas_promoc'!A1" display="Tasa de promoción, tasa de no promoción y tasa de abandono de estudiantes a nivel nacional 2009-2019"/>
    <hyperlink ref="C18:L18" location="'1.8_Años_promed_escol'!A1" display="Años promedio de escolaridad a nivel nacional 2007-2019"/>
    <hyperlink ref="C19:L19" location="'1.9_Tasa_matricul'!A1" display="Tasa Bruta de Matrícula de estudiantes 2010-2019"/>
    <hyperlink ref="C20:L20" location="'1.10_Num_Instituc'!A1" display="Total de instituciones por período escolar, según sostenimiento 2009-2019"/>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8"/>
  <sheetViews>
    <sheetView showGridLines="0" zoomScale="70" zoomScaleNormal="70" zoomScaleSheetLayoutView="70" workbookViewId="0">
      <pane ySplit="2" topLeftCell="A3" activePane="bottomLeft" state="frozen"/>
      <selection pane="bottomLeft"/>
    </sheetView>
  </sheetViews>
  <sheetFormatPr baseColWidth="10" defaultColWidth="11.42578125" defaultRowHeight="13.5" zeroHeight="1" x14ac:dyDescent="0.25"/>
  <cols>
    <col min="1" max="1" width="2.7109375" style="4" customWidth="1" collapsed="1"/>
    <col min="2" max="2" width="20.7109375" style="105" customWidth="1"/>
    <col min="3" max="3" width="60.7109375" style="1" customWidth="1" collapsed="1"/>
    <col min="4" max="5" width="15.7109375" style="1" customWidth="1"/>
    <col min="6" max="9" width="15.7109375" style="1" customWidth="1" collapsed="1"/>
    <col min="10" max="15" width="15.7109375" style="4" customWidth="1" collapsed="1"/>
    <col min="16" max="16" width="15.7109375" style="4" customWidth="1"/>
    <col min="17" max="18" width="15.7109375" style="4" customWidth="1" collapsed="1"/>
    <col min="19" max="19" width="2.7109375" style="4" customWidth="1" collapsed="1"/>
    <col min="20" max="21" width="11.5703125" style="4" collapsed="1"/>
    <col min="22" max="16384" width="11.42578125" style="1"/>
  </cols>
  <sheetData>
    <row r="1" spans="1:32" s="4" customFormat="1" ht="85.15" customHeight="1" x14ac:dyDescent="0.25"/>
    <row r="2" spans="1:32" s="5" customFormat="1" ht="22.9" customHeight="1" x14ac:dyDescent="0.2">
      <c r="B2" s="6" t="s">
        <v>56</v>
      </c>
      <c r="Q2" s="7" t="s">
        <v>108</v>
      </c>
      <c r="R2" s="7" t="s">
        <v>107</v>
      </c>
      <c r="S2" s="60"/>
      <c r="T2" s="61"/>
    </row>
    <row r="3" spans="1:32" s="4" customFormat="1" x14ac:dyDescent="0.25">
      <c r="B3" s="105"/>
      <c r="C3" s="1"/>
      <c r="D3" s="1"/>
      <c r="E3" s="1"/>
    </row>
    <row r="4" spans="1:32" s="4" customFormat="1" x14ac:dyDescent="0.25">
      <c r="A4" s="102"/>
      <c r="B4" s="1"/>
    </row>
    <row r="5" spans="1:32" s="4" customFormat="1" ht="19.899999999999999" customHeight="1" x14ac:dyDescent="0.25">
      <c r="B5" s="199" t="s">
        <v>67</v>
      </c>
      <c r="C5" s="199"/>
      <c r="D5" s="199"/>
      <c r="E5" s="199"/>
      <c r="F5" s="199"/>
      <c r="G5" s="199"/>
      <c r="H5" s="199"/>
      <c r="I5" s="199"/>
      <c r="J5" s="199"/>
      <c r="K5" s="199"/>
      <c r="L5" s="199"/>
      <c r="M5" s="199"/>
      <c r="N5" s="199"/>
      <c r="O5" s="199"/>
      <c r="P5" s="199"/>
      <c r="Q5" s="199"/>
      <c r="R5" s="199"/>
      <c r="S5" s="62"/>
      <c r="T5" s="62"/>
      <c r="U5" s="8"/>
      <c r="V5" s="8"/>
    </row>
    <row r="6" spans="1:32" s="4" customFormat="1" ht="40.15" customHeight="1" x14ac:dyDescent="0.25">
      <c r="B6" s="199" t="s">
        <v>136</v>
      </c>
      <c r="C6" s="199"/>
      <c r="D6" s="199"/>
      <c r="E6" s="199"/>
      <c r="F6" s="199"/>
      <c r="G6" s="199"/>
      <c r="H6" s="199"/>
      <c r="I6" s="199"/>
      <c r="J6" s="199"/>
      <c r="K6" s="199"/>
      <c r="L6" s="199"/>
      <c r="M6" s="199"/>
      <c r="N6" s="199"/>
      <c r="O6" s="199"/>
      <c r="P6" s="199"/>
      <c r="Q6" s="199"/>
      <c r="R6" s="199"/>
      <c r="S6" s="62"/>
      <c r="T6" s="62"/>
    </row>
    <row r="7" spans="1:32" x14ac:dyDescent="0.25">
      <c r="B7" s="1"/>
      <c r="G7" s="4"/>
      <c r="H7" s="4"/>
      <c r="I7" s="4"/>
      <c r="V7" s="4"/>
      <c r="W7" s="4"/>
      <c r="X7" s="4"/>
      <c r="Y7" s="4"/>
      <c r="Z7" s="4"/>
      <c r="AA7" s="4"/>
      <c r="AB7" s="4"/>
      <c r="AC7" s="4"/>
      <c r="AD7" s="4"/>
      <c r="AE7" s="4"/>
      <c r="AF7" s="4"/>
    </row>
    <row r="8" spans="1:32" s="4" customFormat="1" ht="33" customHeight="1" x14ac:dyDescent="0.25">
      <c r="B8" s="212" t="s">
        <v>69</v>
      </c>
      <c r="C8" s="213"/>
      <c r="D8" s="9">
        <v>2010</v>
      </c>
      <c r="E8" s="9">
        <v>2011</v>
      </c>
      <c r="F8" s="9">
        <v>2012</v>
      </c>
      <c r="G8" s="9">
        <v>2013</v>
      </c>
      <c r="H8" s="9">
        <v>2014</v>
      </c>
      <c r="I8" s="9">
        <v>2015</v>
      </c>
      <c r="J8" s="9">
        <v>2016</v>
      </c>
      <c r="K8" s="9">
        <v>2017</v>
      </c>
      <c r="L8" s="9">
        <v>2018</v>
      </c>
      <c r="M8" s="9">
        <v>2019</v>
      </c>
      <c r="N8" s="9">
        <v>2020</v>
      </c>
      <c r="O8" s="9">
        <v>2021</v>
      </c>
      <c r="P8" s="9">
        <v>2022</v>
      </c>
      <c r="Q8" s="9">
        <v>2023</v>
      </c>
      <c r="R8" s="9">
        <v>2024</v>
      </c>
    </row>
    <row r="9" spans="1:32" s="4" customFormat="1" ht="33" customHeight="1" x14ac:dyDescent="0.25">
      <c r="B9" s="214" t="s">
        <v>63</v>
      </c>
      <c r="C9" s="215"/>
      <c r="D9" s="106">
        <v>0.86771889089169352</v>
      </c>
      <c r="E9" s="106">
        <v>0.86446821514995753</v>
      </c>
      <c r="F9" s="106">
        <v>0.87288340853803226</v>
      </c>
      <c r="G9" s="106">
        <v>0.89800056266524786</v>
      </c>
      <c r="H9" s="106">
        <v>0.93089548653019438</v>
      </c>
      <c r="I9" s="106">
        <v>0.91359136553176401</v>
      </c>
      <c r="J9" s="106">
        <v>0.90517370752243576</v>
      </c>
      <c r="K9" s="106">
        <v>0.89049169089576896</v>
      </c>
      <c r="L9" s="106">
        <v>0.88110750589993669</v>
      </c>
      <c r="M9" s="106">
        <v>0.86780058857553599</v>
      </c>
      <c r="N9" s="106">
        <v>0.85010386645319391</v>
      </c>
      <c r="O9" s="106">
        <v>0.84970000000000001</v>
      </c>
      <c r="P9" s="106">
        <v>0.85209999999999997</v>
      </c>
      <c r="Q9" s="107">
        <v>0.8957367352403004</v>
      </c>
      <c r="R9" s="106">
        <v>0.8668558095680573</v>
      </c>
    </row>
    <row r="10" spans="1:32" s="4" customFormat="1" ht="33" customHeight="1" x14ac:dyDescent="0.25">
      <c r="B10" s="208" t="s">
        <v>70</v>
      </c>
      <c r="C10" s="40" t="s">
        <v>68</v>
      </c>
      <c r="D10" s="108">
        <v>0.21293020598710513</v>
      </c>
      <c r="E10" s="106">
        <v>0.23943953810883126</v>
      </c>
      <c r="F10" s="106">
        <v>0.28986681424091498</v>
      </c>
      <c r="G10" s="106">
        <v>0.40182060947631804</v>
      </c>
      <c r="H10" s="106">
        <v>0.516527063426512</v>
      </c>
      <c r="I10" s="106">
        <v>0.55102944858535152</v>
      </c>
      <c r="J10" s="106">
        <v>0.54297552729819076</v>
      </c>
      <c r="K10" s="106">
        <v>0.51942289991153245</v>
      </c>
      <c r="L10" s="106">
        <v>0.50251495428784432</v>
      </c>
      <c r="M10" s="106">
        <v>0.47975037671623466</v>
      </c>
      <c r="N10" s="106">
        <v>0.41119191755034645</v>
      </c>
      <c r="O10" s="106">
        <v>0.45129999999999998</v>
      </c>
      <c r="P10" s="106">
        <v>0.49</v>
      </c>
      <c r="Q10" s="109">
        <v>0.56619866435294741</v>
      </c>
      <c r="R10" s="108">
        <v>0.54986827115412895</v>
      </c>
    </row>
    <row r="11" spans="1:32" s="4" customFormat="1" ht="33" customHeight="1" x14ac:dyDescent="0.25">
      <c r="B11" s="209"/>
      <c r="C11" s="12" t="s">
        <v>86</v>
      </c>
      <c r="D11" s="96">
        <v>0.11226998413428015</v>
      </c>
      <c r="E11" s="110">
        <v>0.13002232142857104</v>
      </c>
      <c r="F11" s="110">
        <v>0.1497430423898975</v>
      </c>
      <c r="G11" s="110">
        <v>0.23630756518274718</v>
      </c>
      <c r="H11" s="110">
        <v>0.41680615111636643</v>
      </c>
      <c r="I11" s="110">
        <v>0.45876802563646274</v>
      </c>
      <c r="J11" s="110">
        <v>0.43298342788225302</v>
      </c>
      <c r="K11" s="110">
        <v>0.42578943122708407</v>
      </c>
      <c r="L11" s="110">
        <v>0.37700000299681996</v>
      </c>
      <c r="M11" s="110">
        <v>0.2915753887761981</v>
      </c>
      <c r="N11" s="110">
        <v>0.22645073248321224</v>
      </c>
      <c r="O11" s="110">
        <v>0.2828</v>
      </c>
      <c r="P11" s="110">
        <v>0.31080000000000002</v>
      </c>
      <c r="Q11" s="110">
        <v>0.38736729760676269</v>
      </c>
      <c r="R11" s="96">
        <v>0.38201956457675967</v>
      </c>
    </row>
    <row r="12" spans="1:32" s="4" customFormat="1" ht="33" customHeight="1" x14ac:dyDescent="0.25">
      <c r="B12" s="210"/>
      <c r="C12" s="12" t="s">
        <v>87</v>
      </c>
      <c r="D12" s="96">
        <v>0.3142611494060728</v>
      </c>
      <c r="E12" s="110">
        <v>0.34941493134382906</v>
      </c>
      <c r="F12" s="110">
        <v>0.43027914342441148</v>
      </c>
      <c r="G12" s="110">
        <v>0.56729214610255851</v>
      </c>
      <c r="H12" s="110">
        <v>0.61610103676668337</v>
      </c>
      <c r="I12" s="110">
        <v>0.64303616183315382</v>
      </c>
      <c r="J12" s="110">
        <v>0.65263551668240261</v>
      </c>
      <c r="K12" s="110">
        <v>0.61280220729766943</v>
      </c>
      <c r="L12" s="110">
        <v>0.62771885350775625</v>
      </c>
      <c r="M12" s="110">
        <v>0.66751122158622522</v>
      </c>
      <c r="N12" s="110">
        <v>0.5955748380928344</v>
      </c>
      <c r="O12" s="110">
        <v>0.61960000000000004</v>
      </c>
      <c r="P12" s="110">
        <v>0.66900000000000004</v>
      </c>
      <c r="Q12" s="110">
        <v>0.74218038157373079</v>
      </c>
      <c r="R12" s="96">
        <v>0.71308258695340698</v>
      </c>
    </row>
    <row r="13" spans="1:32" s="4" customFormat="1" ht="33" customHeight="1" x14ac:dyDescent="0.25">
      <c r="B13" s="208" t="s">
        <v>71</v>
      </c>
      <c r="C13" s="40" t="s">
        <v>88</v>
      </c>
      <c r="D13" s="108">
        <v>0.90333921799201622</v>
      </c>
      <c r="E13" s="106">
        <v>0.96726624292098218</v>
      </c>
      <c r="F13" s="106">
        <v>0.96388890538429917</v>
      </c>
      <c r="G13" s="106">
        <v>0.95335418304788389</v>
      </c>
      <c r="H13" s="106">
        <v>0.97244787115970521</v>
      </c>
      <c r="I13" s="106">
        <v>0.92772860485453146</v>
      </c>
      <c r="J13" s="106">
        <v>0.96332325801018159</v>
      </c>
      <c r="K13" s="106">
        <v>0.96356561516069006</v>
      </c>
      <c r="L13" s="106">
        <v>0.90243633426040881</v>
      </c>
      <c r="M13" s="106">
        <v>0.88303112411064222</v>
      </c>
      <c r="N13" s="106">
        <v>0.8345287054285172</v>
      </c>
      <c r="O13" s="106">
        <v>0.8448003080051254</v>
      </c>
      <c r="P13" s="159">
        <v>0.8448003080051254</v>
      </c>
      <c r="Q13" s="111">
        <v>0.97308144289513654</v>
      </c>
      <c r="R13" s="108">
        <v>0.91464473616999542</v>
      </c>
      <c r="S13" s="11"/>
    </row>
    <row r="14" spans="1:32" s="4" customFormat="1" ht="33" customHeight="1" x14ac:dyDescent="0.25">
      <c r="B14" s="210"/>
      <c r="C14" s="12" t="s">
        <v>89</v>
      </c>
      <c r="D14" s="96">
        <v>0.90333921799201622</v>
      </c>
      <c r="E14" s="110">
        <v>0.96726624292098218</v>
      </c>
      <c r="F14" s="110">
        <v>0.96388890538429917</v>
      </c>
      <c r="G14" s="110">
        <v>0.95335418304788389</v>
      </c>
      <c r="H14" s="110">
        <v>0.97244787115970521</v>
      </c>
      <c r="I14" s="110">
        <v>0.92772860485453146</v>
      </c>
      <c r="J14" s="110">
        <v>0.96332325801018159</v>
      </c>
      <c r="K14" s="110">
        <v>0.96356561516069006</v>
      </c>
      <c r="L14" s="110">
        <v>0.90243633426040881</v>
      </c>
      <c r="M14" s="110">
        <v>0.88303112411064222</v>
      </c>
      <c r="N14" s="110">
        <v>0.8345287054285172</v>
      </c>
      <c r="O14" s="110">
        <v>0.8448</v>
      </c>
      <c r="P14" s="117">
        <v>0.88249999999999995</v>
      </c>
      <c r="Q14" s="112">
        <v>0.97308144289513654</v>
      </c>
      <c r="R14" s="96">
        <v>0.91464473616999542</v>
      </c>
    </row>
    <row r="15" spans="1:32" s="4" customFormat="1" ht="33" customHeight="1" x14ac:dyDescent="0.25">
      <c r="B15" s="208" t="s">
        <v>72</v>
      </c>
      <c r="C15" s="40" t="s">
        <v>90</v>
      </c>
      <c r="D15" s="108">
        <v>1.1087380857489677</v>
      </c>
      <c r="E15" s="106">
        <v>1.0827602661754558</v>
      </c>
      <c r="F15" s="106">
        <v>1.0476325702462257</v>
      </c>
      <c r="G15" s="106">
        <v>1.0344605914791392</v>
      </c>
      <c r="H15" s="106">
        <v>1.0434314287016655</v>
      </c>
      <c r="I15" s="106">
        <v>0.98365702452827664</v>
      </c>
      <c r="J15" s="106">
        <v>0.94802377013401329</v>
      </c>
      <c r="K15" s="106">
        <v>0.94298757976444614</v>
      </c>
      <c r="L15" s="106">
        <v>0.96267311288555502</v>
      </c>
      <c r="M15" s="106">
        <v>0.95461679620462225</v>
      </c>
      <c r="N15" s="106">
        <v>0.92576898527151474</v>
      </c>
      <c r="O15" s="106">
        <v>0.88955416863674497</v>
      </c>
      <c r="P15" s="106">
        <v>0.88768565891696094</v>
      </c>
      <c r="Q15" s="109">
        <v>0.96432312050184243</v>
      </c>
      <c r="R15" s="108">
        <v>0.92872181777165419</v>
      </c>
    </row>
    <row r="16" spans="1:32" s="4" customFormat="1" ht="33" customHeight="1" x14ac:dyDescent="0.3">
      <c r="B16" s="209"/>
      <c r="C16" s="12" t="s">
        <v>91</v>
      </c>
      <c r="D16" s="96">
        <v>1.1130781146271229</v>
      </c>
      <c r="E16" s="110">
        <v>1.0894892346944896</v>
      </c>
      <c r="F16" s="110">
        <v>1.0774800241443443</v>
      </c>
      <c r="G16" s="110">
        <v>1.0425831479330729</v>
      </c>
      <c r="H16" s="110">
        <v>1.0212708072734153</v>
      </c>
      <c r="I16" s="110">
        <v>0.96983906688320454</v>
      </c>
      <c r="J16" s="110">
        <v>0.9387975848851412</v>
      </c>
      <c r="K16" s="110">
        <v>0.97149279323834414</v>
      </c>
      <c r="L16" s="110">
        <v>0.98835478244332697</v>
      </c>
      <c r="M16" s="110">
        <v>0.92040042822081969</v>
      </c>
      <c r="N16" s="110">
        <v>0.89564460347282937</v>
      </c>
      <c r="O16" s="110">
        <v>0.86317248746470465</v>
      </c>
      <c r="P16" s="117">
        <v>0.89021109894209827</v>
      </c>
      <c r="Q16" s="112">
        <v>0.99248005328186373</v>
      </c>
      <c r="R16" s="96">
        <v>0.95292481610736468</v>
      </c>
      <c r="S16" s="113"/>
    </row>
    <row r="17" spans="2:19" s="4" customFormat="1" ht="33" customHeight="1" x14ac:dyDescent="0.3">
      <c r="B17" s="209"/>
      <c r="C17" s="12" t="s">
        <v>92</v>
      </c>
      <c r="D17" s="96">
        <v>1.1054760347051946</v>
      </c>
      <c r="E17" s="110">
        <v>1.0712568040877581</v>
      </c>
      <c r="F17" s="110">
        <v>1.0303025742741136</v>
      </c>
      <c r="G17" s="110">
        <v>1.0452201673337553</v>
      </c>
      <c r="H17" s="110">
        <v>1.0499038767244975</v>
      </c>
      <c r="I17" s="110">
        <v>0.97439788438669939</v>
      </c>
      <c r="J17" s="110">
        <v>0.95019037126087258</v>
      </c>
      <c r="K17" s="110">
        <v>0.92086086352415641</v>
      </c>
      <c r="L17" s="110">
        <v>0.97265383145565176</v>
      </c>
      <c r="M17" s="110">
        <v>0.9760003804745232</v>
      </c>
      <c r="N17" s="110">
        <v>0.91202290930243013</v>
      </c>
      <c r="O17" s="110">
        <v>0.89491640057099597</v>
      </c>
      <c r="P17" s="117">
        <v>0.87183227529902596</v>
      </c>
      <c r="Q17" s="112">
        <v>0.95897144509409027</v>
      </c>
      <c r="R17" s="96">
        <v>0.93587554358609071</v>
      </c>
      <c r="S17" s="113"/>
    </row>
    <row r="18" spans="2:19" s="4" customFormat="1" ht="33" customHeight="1" x14ac:dyDescent="0.3">
      <c r="B18" s="210"/>
      <c r="C18" s="12" t="s">
        <v>93</v>
      </c>
      <c r="D18" s="96">
        <v>1.1076127471550925</v>
      </c>
      <c r="E18" s="110">
        <v>1.08752175123015</v>
      </c>
      <c r="F18" s="110">
        <v>1.0347991737016249</v>
      </c>
      <c r="G18" s="110">
        <v>1.0153906830970449</v>
      </c>
      <c r="H18" s="110">
        <v>1.0593253280070838</v>
      </c>
      <c r="I18" s="110">
        <v>1.0068687973511563</v>
      </c>
      <c r="J18" s="110">
        <v>0.95509055564268019</v>
      </c>
      <c r="K18" s="110">
        <v>0.93666293406291024</v>
      </c>
      <c r="L18" s="110">
        <v>0.92715396284215756</v>
      </c>
      <c r="M18" s="110">
        <v>0.9673003126250147</v>
      </c>
      <c r="N18" s="110">
        <v>0.9694099946776743</v>
      </c>
      <c r="O18" s="110">
        <v>0.9105736178745345</v>
      </c>
      <c r="P18" s="117">
        <v>0.90101360250975882</v>
      </c>
      <c r="Q18" s="112">
        <v>0.9420116449975503</v>
      </c>
      <c r="R18" s="96">
        <v>0.89736509362150729</v>
      </c>
      <c r="S18" s="113"/>
    </row>
    <row r="19" spans="2:19" s="4" customFormat="1" ht="33" customHeight="1" x14ac:dyDescent="0.25">
      <c r="B19" s="208" t="s">
        <v>73</v>
      </c>
      <c r="C19" s="40" t="s">
        <v>94</v>
      </c>
      <c r="D19" s="108">
        <v>1.0646948362731001</v>
      </c>
      <c r="E19" s="106">
        <v>1.0817070000103974</v>
      </c>
      <c r="F19" s="106">
        <v>1.060590022683676</v>
      </c>
      <c r="G19" s="106">
        <v>1.0433373062683937</v>
      </c>
      <c r="H19" s="106">
        <v>1.0460308511962662</v>
      </c>
      <c r="I19" s="106">
        <v>1.0034696097743749</v>
      </c>
      <c r="J19" s="106">
        <v>0.98540666681964884</v>
      </c>
      <c r="K19" s="106">
        <v>0.96378702709030217</v>
      </c>
      <c r="L19" s="106">
        <v>0.94532072023118574</v>
      </c>
      <c r="M19" s="106">
        <v>0.92737212527196489</v>
      </c>
      <c r="N19" s="106">
        <v>0.93218429027168526</v>
      </c>
      <c r="O19" s="106">
        <v>0.94223042052297323</v>
      </c>
      <c r="P19" s="106">
        <v>0.9458563762436869</v>
      </c>
      <c r="Q19" s="109">
        <v>0.97610874196990061</v>
      </c>
      <c r="R19" s="108">
        <v>0.89192128543841165</v>
      </c>
      <c r="S19" s="114"/>
    </row>
    <row r="20" spans="2:19" s="4" customFormat="1" ht="33" customHeight="1" x14ac:dyDescent="0.25">
      <c r="B20" s="209"/>
      <c r="C20" s="12" t="s">
        <v>95</v>
      </c>
      <c r="D20" s="96">
        <v>1.0937375299281709</v>
      </c>
      <c r="E20" s="110">
        <v>1.0970485103650927</v>
      </c>
      <c r="F20" s="110">
        <v>1.0558375168641458</v>
      </c>
      <c r="G20" s="110">
        <v>1.0242602814131978</v>
      </c>
      <c r="H20" s="110">
        <v>1.0280355255192835</v>
      </c>
      <c r="I20" s="110">
        <v>1.0170305676855931</v>
      </c>
      <c r="J20" s="110">
        <v>0.9878161541503373</v>
      </c>
      <c r="K20" s="110">
        <v>0.93894693225205095</v>
      </c>
      <c r="L20" s="110">
        <v>0.93240395669739129</v>
      </c>
      <c r="M20" s="110">
        <v>0.9181450873446475</v>
      </c>
      <c r="N20" s="110">
        <v>0.95968105288120298</v>
      </c>
      <c r="O20" s="110">
        <v>0.96518800973212848</v>
      </c>
      <c r="P20" s="117">
        <v>0.91488821896546579</v>
      </c>
      <c r="Q20" s="115">
        <v>0.96319408312861821</v>
      </c>
      <c r="R20" s="96">
        <v>0.87677419556760172</v>
      </c>
      <c r="S20" s="116"/>
    </row>
    <row r="21" spans="2:19" s="4" customFormat="1" ht="33" customHeight="1" x14ac:dyDescent="0.25">
      <c r="B21" s="209"/>
      <c r="C21" s="12" t="s">
        <v>96</v>
      </c>
      <c r="D21" s="96">
        <v>1.0662502246705652</v>
      </c>
      <c r="E21" s="110">
        <v>1.0834224799069323</v>
      </c>
      <c r="F21" s="110">
        <v>1.0651377081679991</v>
      </c>
      <c r="G21" s="110">
        <v>1.0438509776797029</v>
      </c>
      <c r="H21" s="110">
        <v>1.0360849622211323</v>
      </c>
      <c r="I21" s="110">
        <v>0.9886535164758975</v>
      </c>
      <c r="J21" s="110">
        <v>0.99799229832471759</v>
      </c>
      <c r="K21" s="110">
        <v>0.97079030646236497</v>
      </c>
      <c r="L21" s="110">
        <v>0.93689617907001033</v>
      </c>
      <c r="M21" s="110">
        <v>0.92869918963584719</v>
      </c>
      <c r="N21" s="110">
        <v>0.91123932951637088</v>
      </c>
      <c r="O21" s="110">
        <v>0.95376408176095029</v>
      </c>
      <c r="P21" s="117">
        <v>0.96724165121835826</v>
      </c>
      <c r="Q21" s="115">
        <v>0.96239456835518566</v>
      </c>
      <c r="R21" s="96">
        <v>0.89376545499505444</v>
      </c>
      <c r="S21" s="116"/>
    </row>
    <row r="22" spans="2:19" s="4" customFormat="1" ht="33" customHeight="1" x14ac:dyDescent="0.25">
      <c r="B22" s="210"/>
      <c r="C22" s="12" t="s">
        <v>97</v>
      </c>
      <c r="D22" s="96">
        <v>1.0333751600430401</v>
      </c>
      <c r="E22" s="110">
        <v>1.0642910100484237</v>
      </c>
      <c r="F22" s="110">
        <v>1.0608420783289454</v>
      </c>
      <c r="G22" s="110">
        <v>1.0622424073902434</v>
      </c>
      <c r="H22" s="110">
        <v>1.0743600971298983</v>
      </c>
      <c r="I22" s="110">
        <v>1.0046347478527093</v>
      </c>
      <c r="J22" s="110">
        <v>0.97028458433685738</v>
      </c>
      <c r="K22" s="110">
        <v>0.98186215959744172</v>
      </c>
      <c r="L22" s="110">
        <v>0.96679233605203863</v>
      </c>
      <c r="M22" s="110">
        <v>0.93528301830903116</v>
      </c>
      <c r="N22" s="110">
        <v>0.92568426905808121</v>
      </c>
      <c r="O22" s="110">
        <v>0.9077391700758406</v>
      </c>
      <c r="P22" s="117">
        <v>0.95543925854723677</v>
      </c>
      <c r="Q22" s="115">
        <v>1.0018926967142785</v>
      </c>
      <c r="R22" s="96">
        <v>0.905224205752579</v>
      </c>
      <c r="S22" s="116"/>
    </row>
    <row r="23" spans="2:19" s="4" customFormat="1" ht="33" customHeight="1" x14ac:dyDescent="0.25">
      <c r="B23" s="208" t="s">
        <v>74</v>
      </c>
      <c r="C23" s="40" t="s">
        <v>98</v>
      </c>
      <c r="D23" s="108">
        <v>0.95953363244398893</v>
      </c>
      <c r="E23" s="106">
        <v>0.92597759029848326</v>
      </c>
      <c r="F23" s="106">
        <v>0.96207518223039046</v>
      </c>
      <c r="G23" s="106">
        <v>1.0189316194289326</v>
      </c>
      <c r="H23" s="106">
        <v>1.0501616824562818</v>
      </c>
      <c r="I23" s="106">
        <v>1.033354622566657</v>
      </c>
      <c r="J23" s="106">
        <v>1.0026463168852002</v>
      </c>
      <c r="K23" s="106">
        <v>0.96772777012095068</v>
      </c>
      <c r="L23" s="106">
        <v>0.96518541108692135</v>
      </c>
      <c r="M23" s="106">
        <v>0.97027147521057033</v>
      </c>
      <c r="N23" s="106">
        <v>0.96373359251397595</v>
      </c>
      <c r="O23" s="106">
        <v>0.94458618237437408</v>
      </c>
      <c r="P23" s="106">
        <v>0.92685359353250896</v>
      </c>
      <c r="Q23" s="109">
        <v>0.94815600862491389</v>
      </c>
      <c r="R23" s="108">
        <v>0.94886666666666664</v>
      </c>
      <c r="S23" s="114"/>
    </row>
    <row r="24" spans="2:19" s="4" customFormat="1" ht="33" customHeight="1" x14ac:dyDescent="0.25">
      <c r="B24" s="209"/>
      <c r="C24" s="12" t="s">
        <v>99</v>
      </c>
      <c r="D24" s="96">
        <v>1.034101167768426</v>
      </c>
      <c r="E24" s="110">
        <v>1.0152017150652888</v>
      </c>
      <c r="F24" s="110">
        <v>1.0564033919066569</v>
      </c>
      <c r="G24" s="110">
        <v>1.0949760623596674</v>
      </c>
      <c r="H24" s="110">
        <v>1.0924298822714675</v>
      </c>
      <c r="I24" s="110">
        <v>1.0534803271204112</v>
      </c>
      <c r="J24" s="110">
        <v>1.0146637815233286</v>
      </c>
      <c r="K24" s="110">
        <v>0.98875255623721214</v>
      </c>
      <c r="L24" s="110">
        <v>1.0203802882714492</v>
      </c>
      <c r="M24" s="110">
        <v>1.0175041609227626</v>
      </c>
      <c r="N24" s="110">
        <v>0.93981499319784689</v>
      </c>
      <c r="O24" s="110">
        <v>0.93796020077183517</v>
      </c>
      <c r="P24" s="117">
        <v>0.94141394395524003</v>
      </c>
      <c r="Q24" s="117">
        <v>1.0030251236987633</v>
      </c>
      <c r="R24" s="96">
        <v>0.98904765403075723</v>
      </c>
      <c r="S24" s="118"/>
    </row>
    <row r="25" spans="2:19" s="4" customFormat="1" ht="33" customHeight="1" x14ac:dyDescent="0.25">
      <c r="B25" s="209"/>
      <c r="C25" s="12" t="s">
        <v>100</v>
      </c>
      <c r="D25" s="96">
        <v>0.95407828415415596</v>
      </c>
      <c r="E25" s="110">
        <v>0.89904887740330508</v>
      </c>
      <c r="F25" s="110">
        <v>0.95368194187298938</v>
      </c>
      <c r="G25" s="110">
        <v>1.0231604357827131</v>
      </c>
      <c r="H25" s="110">
        <v>1.0613308082228561</v>
      </c>
      <c r="I25" s="110">
        <v>1.0375859817624284</v>
      </c>
      <c r="J25" s="110">
        <v>1.0033764099041402</v>
      </c>
      <c r="K25" s="110">
        <v>0.9574657055084006</v>
      </c>
      <c r="L25" s="110">
        <v>0.94203926635192159</v>
      </c>
      <c r="M25" s="110">
        <v>0.97071554902724533</v>
      </c>
      <c r="N25" s="110">
        <v>0.98956511374980238</v>
      </c>
      <c r="O25" s="110">
        <v>0.91883073546205529</v>
      </c>
      <c r="P25" s="117">
        <v>0.92050869695273463</v>
      </c>
      <c r="Q25" s="117">
        <v>0.92775640848253405</v>
      </c>
      <c r="R25" s="96">
        <v>0.95800231191186525</v>
      </c>
      <c r="S25" s="118"/>
    </row>
    <row r="26" spans="2:19" s="4" customFormat="1" ht="33" customHeight="1" x14ac:dyDescent="0.25">
      <c r="B26" s="210"/>
      <c r="C26" s="12" t="s">
        <v>101</v>
      </c>
      <c r="D26" s="96">
        <v>0.88831863476500128</v>
      </c>
      <c r="E26" s="110">
        <v>0.86155731188941154</v>
      </c>
      <c r="F26" s="110">
        <v>0.87372519272038829</v>
      </c>
      <c r="G26" s="110">
        <v>0.93670395800322892</v>
      </c>
      <c r="H26" s="110">
        <v>0.99561291138840757</v>
      </c>
      <c r="I26" s="110">
        <v>1.0085281042643723</v>
      </c>
      <c r="J26" s="110">
        <v>0.98966035281180986</v>
      </c>
      <c r="K26" s="110">
        <v>0.95668591532432179</v>
      </c>
      <c r="L26" s="110">
        <v>0.93242514942710908</v>
      </c>
      <c r="M26" s="110">
        <v>0.92188751197372554</v>
      </c>
      <c r="N26" s="110">
        <v>0.96193548387096683</v>
      </c>
      <c r="O26" s="110">
        <v>0.97696761088923156</v>
      </c>
      <c r="P26" s="117">
        <v>0.91863813968955244</v>
      </c>
      <c r="Q26" s="112">
        <v>0.91407287618672828</v>
      </c>
      <c r="R26" s="96">
        <v>0.89959619000647328</v>
      </c>
      <c r="S26" s="116"/>
    </row>
    <row r="27" spans="2:19" s="4" customFormat="1" ht="33" customHeight="1" x14ac:dyDescent="0.25">
      <c r="B27" s="208" t="s">
        <v>75</v>
      </c>
      <c r="C27" s="40" t="s">
        <v>102</v>
      </c>
      <c r="D27" s="108">
        <v>0.77661917039021655</v>
      </c>
      <c r="E27" s="106">
        <v>0.75840211298314153</v>
      </c>
      <c r="F27" s="106">
        <v>0.78860291251973902</v>
      </c>
      <c r="G27" s="106">
        <v>0.81394375710449607</v>
      </c>
      <c r="H27" s="106">
        <v>0.8491646876344725</v>
      </c>
      <c r="I27" s="106">
        <v>0.87441490563028967</v>
      </c>
      <c r="J27" s="106">
        <v>0.91019966912216066</v>
      </c>
      <c r="K27" s="106">
        <v>0.9122867594127182</v>
      </c>
      <c r="L27" s="106">
        <v>0.89636199383788595</v>
      </c>
      <c r="M27" s="106">
        <v>0.87080919692230918</v>
      </c>
      <c r="N27" s="106">
        <v>0.87377363505007977</v>
      </c>
      <c r="O27" s="106">
        <v>0.88669756105447817</v>
      </c>
      <c r="P27" s="159">
        <v>0.87593026709804833</v>
      </c>
      <c r="Q27" s="111">
        <v>0.87374360999403577</v>
      </c>
      <c r="R27" s="108">
        <v>0.87060000000000004</v>
      </c>
      <c r="S27" s="114"/>
    </row>
    <row r="28" spans="2:19" s="4" customFormat="1" ht="33" customHeight="1" x14ac:dyDescent="0.25">
      <c r="B28" s="209"/>
      <c r="C28" s="12" t="s">
        <v>103</v>
      </c>
      <c r="D28" s="96">
        <v>0.88296450671059989</v>
      </c>
      <c r="E28" s="110">
        <v>0.8630000400165363</v>
      </c>
      <c r="F28" s="110">
        <v>0.89064309020103472</v>
      </c>
      <c r="G28" s="110">
        <v>0.9077347044102273</v>
      </c>
      <c r="H28" s="110">
        <v>0.97251576136949902</v>
      </c>
      <c r="I28" s="110">
        <v>1.0056851113426757</v>
      </c>
      <c r="J28" s="110">
        <v>1.0294556207827721</v>
      </c>
      <c r="K28" s="110">
        <v>1.0024472552899777</v>
      </c>
      <c r="L28" s="110">
        <v>0.95935099309246497</v>
      </c>
      <c r="M28" s="110">
        <v>0.92425826948347634</v>
      </c>
      <c r="N28" s="110">
        <v>0.8909167927382734</v>
      </c>
      <c r="O28" s="110">
        <v>0.9367950435968776</v>
      </c>
      <c r="P28" s="117">
        <v>0.94777253817460716</v>
      </c>
      <c r="Q28" s="112">
        <v>0.91821840968471857</v>
      </c>
      <c r="R28" s="96">
        <v>0.91276051778929934</v>
      </c>
      <c r="S28" s="11"/>
    </row>
    <row r="29" spans="2:19" s="4" customFormat="1" ht="33" customHeight="1" x14ac:dyDescent="0.25">
      <c r="B29" s="209"/>
      <c r="C29" s="12" t="s">
        <v>104</v>
      </c>
      <c r="D29" s="96">
        <v>0.7589853317555143</v>
      </c>
      <c r="E29" s="110">
        <v>0.74041282942663522</v>
      </c>
      <c r="F29" s="110">
        <v>0.76775688917537421</v>
      </c>
      <c r="G29" s="110">
        <v>0.79973646066675919</v>
      </c>
      <c r="H29" s="110">
        <v>0.81106447722182162</v>
      </c>
      <c r="I29" s="110">
        <v>0.8569052969502432</v>
      </c>
      <c r="J29" s="110">
        <v>0.89148206541911079</v>
      </c>
      <c r="K29" s="110">
        <v>0.89863007681108487</v>
      </c>
      <c r="L29" s="110">
        <v>0.88363516607790638</v>
      </c>
      <c r="M29" s="110">
        <v>0.85800239562259406</v>
      </c>
      <c r="N29" s="110">
        <v>0.89243647179900198</v>
      </c>
      <c r="O29" s="110">
        <v>0.85635101266474933</v>
      </c>
      <c r="P29" s="117">
        <v>0.87815829070117368</v>
      </c>
      <c r="Q29" s="117">
        <v>0.87992816136063612</v>
      </c>
      <c r="R29" s="96">
        <v>0.85163612893523155</v>
      </c>
      <c r="S29" s="11"/>
    </row>
    <row r="30" spans="2:19" s="4" customFormat="1" ht="33" customHeight="1" x14ac:dyDescent="0.25">
      <c r="B30" s="210"/>
      <c r="C30" s="12" t="s">
        <v>105</v>
      </c>
      <c r="D30" s="96">
        <v>0.68452503894558381</v>
      </c>
      <c r="E30" s="110">
        <v>0.66860681498635177</v>
      </c>
      <c r="F30" s="110">
        <v>0.7044836610625127</v>
      </c>
      <c r="G30" s="110">
        <v>0.7316947496620686</v>
      </c>
      <c r="H30" s="110">
        <v>0.76082773643129464</v>
      </c>
      <c r="I30" s="110">
        <v>0.75718045431153169</v>
      </c>
      <c r="J30" s="110">
        <v>0.80673123003837188</v>
      </c>
      <c r="K30" s="110">
        <v>0.83373063549274684</v>
      </c>
      <c r="L30" s="110">
        <v>0.84482379200854374</v>
      </c>
      <c r="M30" s="110">
        <v>0.82918477381115407</v>
      </c>
      <c r="N30" s="110">
        <v>0.83743783090004453</v>
      </c>
      <c r="O30" s="110">
        <v>0.86631886541315428</v>
      </c>
      <c r="P30" s="117">
        <v>0.80064066556346691</v>
      </c>
      <c r="Q30" s="117">
        <v>0.82313901565336867</v>
      </c>
      <c r="R30" s="96">
        <v>0.84676021956895675</v>
      </c>
      <c r="S30" s="11"/>
    </row>
    <row r="31" spans="2:19" s="16" customFormat="1" ht="14.25" x14ac:dyDescent="0.3">
      <c r="B31" s="211" t="s">
        <v>112</v>
      </c>
      <c r="C31" s="211"/>
      <c r="D31" s="211"/>
      <c r="E31" s="211"/>
      <c r="F31" s="119"/>
      <c r="G31" s="18"/>
      <c r="H31" s="18"/>
      <c r="I31" s="18"/>
      <c r="J31" s="77"/>
      <c r="K31" s="78"/>
      <c r="L31" s="18"/>
      <c r="M31" s="18"/>
    </row>
    <row r="32" spans="2:19" s="16" customFormat="1" ht="14.25" x14ac:dyDescent="0.3">
      <c r="B32" s="206" t="s">
        <v>111</v>
      </c>
      <c r="C32" s="206"/>
      <c r="D32" s="206"/>
      <c r="E32" s="206"/>
      <c r="F32" s="119"/>
      <c r="G32" s="18"/>
      <c r="H32" s="18"/>
      <c r="I32" s="18"/>
      <c r="J32" s="77"/>
      <c r="K32" s="78"/>
      <c r="L32" s="18"/>
      <c r="M32" s="18"/>
    </row>
    <row r="33" spans="1:20" s="4" customFormat="1" ht="45" customHeight="1" x14ac:dyDescent="0.25">
      <c r="B33" s="199" t="s">
        <v>137</v>
      </c>
      <c r="C33" s="199"/>
      <c r="D33" s="199"/>
      <c r="E33" s="199"/>
      <c r="F33" s="199"/>
      <c r="G33" s="199"/>
      <c r="H33" s="199"/>
      <c r="I33" s="199"/>
      <c r="J33" s="199"/>
      <c r="K33" s="199"/>
      <c r="L33" s="199"/>
      <c r="M33" s="199"/>
      <c r="N33" s="199"/>
      <c r="O33" s="199"/>
      <c r="P33" s="199"/>
      <c r="Q33" s="199"/>
      <c r="R33" s="199"/>
      <c r="S33" s="62"/>
      <c r="T33" s="62"/>
    </row>
    <row r="34" spans="1:20" ht="15" x14ac:dyDescent="0.25">
      <c r="A34" s="23"/>
      <c r="B34" s="120"/>
      <c r="C34" s="29"/>
      <c r="D34" s="29"/>
      <c r="E34" s="29"/>
      <c r="F34" s="29"/>
      <c r="G34" s="29"/>
      <c r="H34" s="29"/>
      <c r="I34" s="29"/>
      <c r="J34" s="23"/>
      <c r="K34" s="23"/>
      <c r="L34" s="23"/>
      <c r="M34" s="23"/>
      <c r="N34" s="23"/>
      <c r="O34" s="23"/>
      <c r="P34" s="23"/>
    </row>
    <row r="35" spans="1:20" ht="15" x14ac:dyDescent="0.25">
      <c r="A35" s="23"/>
      <c r="B35" s="120"/>
      <c r="T35" s="23"/>
    </row>
    <row r="36" spans="1:20" ht="15" x14ac:dyDescent="0.25">
      <c r="A36" s="23"/>
      <c r="B36" s="120"/>
      <c r="J36" s="1"/>
      <c r="K36" s="1"/>
      <c r="L36" s="1"/>
      <c r="M36" s="1"/>
      <c r="N36" s="1"/>
      <c r="T36" s="23"/>
    </row>
    <row r="37" spans="1:20" ht="15" x14ac:dyDescent="0.25">
      <c r="A37" s="23"/>
      <c r="B37" s="120"/>
      <c r="D37" s="1">
        <f>+D8</f>
        <v>2010</v>
      </c>
      <c r="E37" s="1">
        <f t="shared" ref="E37:R37" si="0">+E8</f>
        <v>2011</v>
      </c>
      <c r="F37" s="1">
        <f t="shared" si="0"/>
        <v>2012</v>
      </c>
      <c r="G37" s="1">
        <f t="shared" si="0"/>
        <v>2013</v>
      </c>
      <c r="H37" s="1">
        <f t="shared" si="0"/>
        <v>2014</v>
      </c>
      <c r="I37" s="1">
        <f t="shared" si="0"/>
        <v>2015</v>
      </c>
      <c r="J37" s="1">
        <f t="shared" si="0"/>
        <v>2016</v>
      </c>
      <c r="K37" s="1">
        <f t="shared" si="0"/>
        <v>2017</v>
      </c>
      <c r="L37" s="1">
        <f t="shared" si="0"/>
        <v>2018</v>
      </c>
      <c r="M37" s="1">
        <f t="shared" si="0"/>
        <v>2019</v>
      </c>
      <c r="N37" s="1">
        <f t="shared" si="0"/>
        <v>2020</v>
      </c>
      <c r="O37" s="1">
        <f t="shared" si="0"/>
        <v>2021</v>
      </c>
      <c r="P37" s="1">
        <f t="shared" si="0"/>
        <v>2022</v>
      </c>
      <c r="Q37" s="1">
        <f t="shared" si="0"/>
        <v>2023</v>
      </c>
      <c r="R37" s="1">
        <f t="shared" si="0"/>
        <v>2024</v>
      </c>
      <c r="T37" s="23"/>
    </row>
    <row r="38" spans="1:20" ht="15" x14ac:dyDescent="0.25">
      <c r="A38" s="23"/>
      <c r="B38" s="120"/>
      <c r="C38" s="121" t="str">
        <f>+B9</f>
        <v xml:space="preserve">Nacional </v>
      </c>
      <c r="D38" s="122">
        <f>+D9</f>
        <v>0.86771889089169352</v>
      </c>
      <c r="E38" s="122">
        <f t="shared" ref="E38:R38" si="1">+E9</f>
        <v>0.86446821514995753</v>
      </c>
      <c r="F38" s="122">
        <f t="shared" si="1"/>
        <v>0.87288340853803226</v>
      </c>
      <c r="G38" s="122">
        <f t="shared" si="1"/>
        <v>0.89800056266524786</v>
      </c>
      <c r="H38" s="122">
        <f t="shared" si="1"/>
        <v>0.93089548653019438</v>
      </c>
      <c r="I38" s="122">
        <f t="shared" si="1"/>
        <v>0.91359136553176401</v>
      </c>
      <c r="J38" s="122">
        <f t="shared" si="1"/>
        <v>0.90517370752243576</v>
      </c>
      <c r="K38" s="122">
        <f t="shared" si="1"/>
        <v>0.89049169089576896</v>
      </c>
      <c r="L38" s="122">
        <f t="shared" si="1"/>
        <v>0.88110750589993669</v>
      </c>
      <c r="M38" s="122">
        <f t="shared" si="1"/>
        <v>0.86780058857553599</v>
      </c>
      <c r="N38" s="122">
        <f t="shared" si="1"/>
        <v>0.85010386645319391</v>
      </c>
      <c r="O38" s="122">
        <f t="shared" si="1"/>
        <v>0.84970000000000001</v>
      </c>
      <c r="P38" s="122">
        <f t="shared" si="1"/>
        <v>0.85209999999999997</v>
      </c>
      <c r="Q38" s="122">
        <f t="shared" si="1"/>
        <v>0.8957367352403004</v>
      </c>
      <c r="R38" s="122">
        <f t="shared" si="1"/>
        <v>0.8668558095680573</v>
      </c>
      <c r="T38" s="23"/>
    </row>
    <row r="39" spans="1:20" ht="15" x14ac:dyDescent="0.25">
      <c r="A39" s="23"/>
      <c r="B39" s="120"/>
      <c r="T39" s="23"/>
    </row>
    <row r="40" spans="1:20" ht="15" x14ac:dyDescent="0.25">
      <c r="A40" s="23"/>
      <c r="B40" s="120"/>
      <c r="T40" s="23"/>
    </row>
    <row r="41" spans="1:20" ht="15" x14ac:dyDescent="0.25">
      <c r="A41" s="23"/>
      <c r="B41" s="120"/>
    </row>
    <row r="42" spans="1:20" ht="15" x14ac:dyDescent="0.25">
      <c r="A42" s="23"/>
      <c r="B42" s="120"/>
    </row>
    <row r="43" spans="1:20" ht="15" x14ac:dyDescent="0.25">
      <c r="A43" s="23"/>
      <c r="B43" s="120"/>
    </row>
    <row r="44" spans="1:20" ht="15" x14ac:dyDescent="0.25">
      <c r="A44" s="23"/>
      <c r="B44" s="120"/>
    </row>
    <row r="45" spans="1:20" ht="15" x14ac:dyDescent="0.25">
      <c r="A45" s="23"/>
      <c r="B45" s="120"/>
    </row>
    <row r="46" spans="1:20" ht="15" x14ac:dyDescent="0.25">
      <c r="A46" s="23"/>
      <c r="B46" s="120"/>
    </row>
    <row r="47" spans="1:20" x14ac:dyDescent="0.25"/>
    <row r="48" spans="1:20" x14ac:dyDescent="0.25"/>
    <row r="49" spans="1:21" x14ac:dyDescent="0.25"/>
    <row r="50" spans="1:21" x14ac:dyDescent="0.25"/>
    <row r="51" spans="1:21" x14ac:dyDescent="0.25"/>
    <row r="52" spans="1:21" x14ac:dyDescent="0.25"/>
    <row r="53" spans="1:21" x14ac:dyDescent="0.25"/>
    <row r="54" spans="1:21" x14ac:dyDescent="0.25"/>
    <row r="55" spans="1:21" x14ac:dyDescent="0.25"/>
    <row r="56" spans="1:21" x14ac:dyDescent="0.25"/>
    <row r="57" spans="1:21" x14ac:dyDescent="0.25"/>
    <row r="58" spans="1:21" x14ac:dyDescent="0.25"/>
    <row r="59" spans="1:21" x14ac:dyDescent="0.25"/>
    <row r="60" spans="1:21" x14ac:dyDescent="0.25"/>
    <row r="61" spans="1:21" x14ac:dyDescent="0.25"/>
    <row r="62" spans="1:21" x14ac:dyDescent="0.25"/>
    <row r="63" spans="1:21" x14ac:dyDescent="0.25"/>
    <row r="64" spans="1:21" s="148" customFormat="1" x14ac:dyDescent="0.25">
      <c r="A64" s="143"/>
      <c r="B64" s="160"/>
      <c r="J64" s="143"/>
      <c r="K64" s="143"/>
      <c r="L64" s="143"/>
      <c r="M64" s="143"/>
      <c r="N64" s="143"/>
      <c r="O64" s="143"/>
      <c r="P64" s="143"/>
      <c r="Q64" s="143"/>
      <c r="R64" s="143"/>
      <c r="S64" s="143"/>
      <c r="T64" s="143"/>
      <c r="U64" s="143"/>
    </row>
    <row r="65" spans="2:14" s="144" customFormat="1" ht="14.25" x14ac:dyDescent="0.3">
      <c r="B65" s="207" t="s">
        <v>111</v>
      </c>
      <c r="C65" s="207"/>
      <c r="D65" s="207"/>
      <c r="E65" s="207"/>
      <c r="F65" s="161"/>
      <c r="G65" s="162"/>
      <c r="H65" s="162"/>
      <c r="I65" s="162"/>
      <c r="J65" s="163"/>
      <c r="K65" s="164"/>
      <c r="L65" s="162"/>
      <c r="M65" s="162"/>
    </row>
    <row r="66" spans="2:14" x14ac:dyDescent="0.25"/>
    <row r="67" spans="2:14" x14ac:dyDescent="0.25"/>
    <row r="68" spans="2:14" ht="15" hidden="1" x14ac:dyDescent="0.25">
      <c r="C68" s="29"/>
      <c r="D68" s="29"/>
      <c r="E68" s="29"/>
      <c r="F68" s="29"/>
      <c r="G68" s="29"/>
      <c r="H68" s="29"/>
      <c r="I68" s="29"/>
      <c r="J68" s="23"/>
      <c r="K68" s="23"/>
      <c r="L68" s="23"/>
      <c r="M68" s="23"/>
      <c r="N68" s="23"/>
    </row>
    <row r="69" spans="2:14" ht="15" hidden="1" x14ac:dyDescent="0.25">
      <c r="C69" s="100"/>
      <c r="D69" s="123"/>
      <c r="E69" s="123"/>
      <c r="F69" s="123"/>
      <c r="G69" s="123"/>
      <c r="H69" s="123"/>
      <c r="I69" s="123"/>
      <c r="J69" s="123"/>
      <c r="K69" s="123"/>
      <c r="L69" s="123"/>
      <c r="M69" s="123"/>
      <c r="N69" s="123"/>
    </row>
    <row r="70" spans="2:14" ht="15" hidden="1" x14ac:dyDescent="0.25">
      <c r="D70" s="123"/>
      <c r="E70" s="123"/>
      <c r="F70" s="123"/>
      <c r="G70" s="123"/>
      <c r="H70" s="123"/>
      <c r="I70" s="123"/>
      <c r="J70" s="123"/>
      <c r="K70" s="123"/>
      <c r="L70" s="123"/>
      <c r="M70" s="123"/>
      <c r="N70" s="123"/>
    </row>
    <row r="71" spans="2:14" ht="15" hidden="1" x14ac:dyDescent="0.25">
      <c r="D71" s="123"/>
      <c r="E71" s="123"/>
      <c r="F71" s="123"/>
      <c r="G71" s="123"/>
      <c r="H71" s="123"/>
      <c r="I71" s="123"/>
      <c r="J71" s="123"/>
      <c r="K71" s="123"/>
      <c r="L71" s="123"/>
      <c r="M71" s="123"/>
      <c r="N71" s="123"/>
    </row>
    <row r="72" spans="2:14" ht="15" hidden="1" x14ac:dyDescent="0.25">
      <c r="D72" s="123"/>
      <c r="E72" s="123"/>
      <c r="F72" s="123"/>
      <c r="G72" s="123"/>
      <c r="H72" s="123"/>
      <c r="I72" s="123"/>
      <c r="J72" s="123"/>
      <c r="K72" s="123"/>
      <c r="L72" s="123"/>
      <c r="M72" s="123"/>
      <c r="N72" s="123"/>
    </row>
    <row r="73" spans="2:14" ht="15" hidden="1" x14ac:dyDescent="0.25">
      <c r="D73" s="123"/>
      <c r="E73" s="123"/>
      <c r="F73" s="123"/>
      <c r="G73" s="123"/>
      <c r="H73" s="123"/>
      <c r="I73" s="123"/>
      <c r="J73" s="123"/>
      <c r="K73" s="123"/>
      <c r="L73" s="123"/>
      <c r="M73" s="123"/>
      <c r="N73" s="123"/>
    </row>
    <row r="74" spans="2:14" ht="15" hidden="1" x14ac:dyDescent="0.25">
      <c r="D74" s="123"/>
      <c r="E74" s="123"/>
      <c r="F74" s="123"/>
      <c r="G74" s="123"/>
      <c r="H74" s="123"/>
      <c r="I74" s="123"/>
      <c r="J74" s="123"/>
      <c r="K74" s="123"/>
      <c r="L74" s="123"/>
      <c r="M74" s="123"/>
      <c r="N74" s="123"/>
    </row>
    <row r="76" spans="2:14" x14ac:dyDescent="0.25"/>
    <row r="77" spans="2:14" x14ac:dyDescent="0.25"/>
    <row r="78" spans="2:14" x14ac:dyDescent="0.25"/>
    <row r="79" spans="2:14" x14ac:dyDescent="0.25"/>
    <row r="80" spans="2:14" x14ac:dyDescent="0.25"/>
    <row r="98" spans="3:14" ht="15" hidden="1" x14ac:dyDescent="0.25">
      <c r="C98" s="29"/>
      <c r="D98" s="29"/>
      <c r="E98" s="29"/>
      <c r="F98" s="29"/>
      <c r="G98" s="29"/>
      <c r="H98" s="29"/>
      <c r="I98" s="29"/>
      <c r="J98" s="23"/>
      <c r="K98" s="23"/>
      <c r="L98" s="23"/>
      <c r="M98" s="23"/>
      <c r="N98" s="23"/>
    </row>
  </sheetData>
  <mergeCells count="14">
    <mergeCell ref="B5:R5"/>
    <mergeCell ref="B6:R6"/>
    <mergeCell ref="B33:R33"/>
    <mergeCell ref="B8:C8"/>
    <mergeCell ref="B23:B26"/>
    <mergeCell ref="B27:B30"/>
    <mergeCell ref="B9:C9"/>
    <mergeCell ref="B65:E65"/>
    <mergeCell ref="B10:B12"/>
    <mergeCell ref="B13:B14"/>
    <mergeCell ref="B15:B18"/>
    <mergeCell ref="B19:B22"/>
    <mergeCell ref="B31:E31"/>
    <mergeCell ref="B32:E32"/>
  </mergeCells>
  <conditionalFormatting sqref="B8">
    <cfRule type="containsText" dxfId="3" priority="7" operator="containsText" text="isflsh">
      <formula>NOT(ISERROR(SEARCH("isflsh",B8)))</formula>
    </cfRule>
  </conditionalFormatting>
  <conditionalFormatting sqref="D8:R8">
    <cfRule type="containsText" dxfId="2" priority="1" operator="containsText" text="isflsh">
      <formula>NOT(ISERROR(SEARCH("isflsh",D8)))</formula>
    </cfRule>
  </conditionalFormatting>
  <hyperlinks>
    <hyperlink ref="B2" location="Índice!A1" display="Índice"/>
    <hyperlink ref="R2" location="'1.10_Num_Instituc'!A1" display="Siguiente"/>
    <hyperlink ref="Q2" location="'1.8_Años_promed_escol'!A1" display="Anterior"/>
  </hyperlinks>
  <printOptions horizontalCentered="1" verticalCentered="1"/>
  <pageMargins left="0.70866141732283472" right="0.70866141732283472" top="0.68" bottom="0.74803149606299213" header="0.68" footer="0.31496062992125984"/>
  <pageSetup paperSize="9" scale="6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3"/>
  <sheetViews>
    <sheetView showGridLines="0" zoomScale="70" zoomScaleNormal="70" zoomScaleSheetLayoutView="70" workbookViewId="0">
      <pane ySplit="2" topLeftCell="A3" activePane="bottomLeft" state="frozen"/>
      <selection pane="bottomLeft" activeCell="B2" sqref="B2"/>
    </sheetView>
  </sheetViews>
  <sheetFormatPr baseColWidth="10" defaultColWidth="11.42578125" defaultRowHeight="13.5" zeroHeight="1" x14ac:dyDescent="0.25"/>
  <cols>
    <col min="1" max="1" width="2.7109375" style="4" customWidth="1" collapsed="1"/>
    <col min="2" max="2" width="45.7109375" style="1" customWidth="1" collapsed="1"/>
    <col min="3" max="6" width="15.7109375" style="1" customWidth="1" collapsed="1"/>
    <col min="7" max="15" width="15.7109375" style="4" customWidth="1" collapsed="1"/>
    <col min="16" max="16" width="15.7109375" style="4" customWidth="1"/>
    <col min="17" max="18" width="15.7109375" style="4" customWidth="1" collapsed="1"/>
    <col min="19" max="19" width="2.7109375" style="4" customWidth="1" collapsed="1"/>
    <col min="20" max="32" width="11.5703125" style="4" collapsed="1"/>
    <col min="33" max="16384" width="11.42578125" style="1"/>
  </cols>
  <sheetData>
    <row r="1" spans="1:32" s="4" customFormat="1" ht="85.15" customHeight="1" x14ac:dyDescent="0.25"/>
    <row r="2" spans="1:32" s="5" customFormat="1" ht="22.9" customHeight="1" x14ac:dyDescent="0.2">
      <c r="B2" s="6" t="s">
        <v>56</v>
      </c>
      <c r="Q2" s="7" t="s">
        <v>108</v>
      </c>
      <c r="R2" s="7" t="s">
        <v>107</v>
      </c>
      <c r="S2" s="60"/>
      <c r="T2" s="61"/>
    </row>
    <row r="3" spans="1:32" s="4" customFormat="1" x14ac:dyDescent="0.25">
      <c r="B3" s="105"/>
      <c r="C3" s="1"/>
      <c r="D3" s="1"/>
      <c r="E3" s="1"/>
    </row>
    <row r="4" spans="1:32" s="4" customFormat="1" x14ac:dyDescent="0.25">
      <c r="A4" s="102"/>
      <c r="B4" s="1"/>
    </row>
    <row r="5" spans="1:32" s="4" customFormat="1" ht="19.899999999999999" customHeight="1" x14ac:dyDescent="0.25">
      <c r="B5" s="199" t="s">
        <v>76</v>
      </c>
      <c r="C5" s="199"/>
      <c r="D5" s="199"/>
      <c r="E5" s="199"/>
      <c r="F5" s="199"/>
      <c r="G5" s="199"/>
      <c r="H5" s="199"/>
      <c r="I5" s="199"/>
      <c r="J5" s="199"/>
      <c r="K5" s="199"/>
      <c r="L5" s="199"/>
      <c r="M5" s="199"/>
      <c r="N5" s="199"/>
      <c r="O5" s="199"/>
      <c r="P5" s="199"/>
      <c r="Q5" s="199"/>
      <c r="R5" s="199"/>
      <c r="S5" s="62"/>
      <c r="T5" s="62"/>
      <c r="U5" s="8"/>
      <c r="V5" s="8"/>
    </row>
    <row r="6" spans="1:32" s="4" customFormat="1" ht="40.15" customHeight="1" x14ac:dyDescent="0.25">
      <c r="B6" s="199" t="s">
        <v>138</v>
      </c>
      <c r="C6" s="199"/>
      <c r="D6" s="199"/>
      <c r="E6" s="199"/>
      <c r="F6" s="199"/>
      <c r="G6" s="199"/>
      <c r="H6" s="199"/>
      <c r="I6" s="199"/>
      <c r="J6" s="199"/>
      <c r="K6" s="199"/>
      <c r="L6" s="199"/>
      <c r="M6" s="199"/>
      <c r="N6" s="199"/>
      <c r="O6" s="199"/>
      <c r="P6" s="199"/>
      <c r="Q6" s="199"/>
      <c r="R6" s="199"/>
      <c r="S6" s="62"/>
      <c r="T6" s="62"/>
    </row>
    <row r="7" spans="1:32" x14ac:dyDescent="0.25"/>
    <row r="8" spans="1:32" s="4" customFormat="1" ht="33" customHeight="1" x14ac:dyDescent="0.25">
      <c r="B8" s="9" t="s">
        <v>1</v>
      </c>
      <c r="C8" s="9">
        <v>2009</v>
      </c>
      <c r="D8" s="9">
        <v>2010</v>
      </c>
      <c r="E8" s="9">
        <v>2011</v>
      </c>
      <c r="F8" s="9">
        <v>2012</v>
      </c>
      <c r="G8" s="9">
        <v>2013</v>
      </c>
      <c r="H8" s="9">
        <v>2014</v>
      </c>
      <c r="I8" s="9">
        <v>2015</v>
      </c>
      <c r="J8" s="9">
        <v>2016</v>
      </c>
      <c r="K8" s="9">
        <v>2017</v>
      </c>
      <c r="L8" s="9">
        <v>2018</v>
      </c>
      <c r="M8" s="9">
        <v>2019</v>
      </c>
      <c r="N8" s="9">
        <v>2020</v>
      </c>
      <c r="O8" s="9">
        <v>2021</v>
      </c>
      <c r="P8" s="9">
        <v>2022</v>
      </c>
      <c r="Q8" s="9">
        <v>2023</v>
      </c>
      <c r="R8" s="9">
        <v>2024</v>
      </c>
    </row>
    <row r="9" spans="1:32" s="4" customFormat="1" ht="33" customHeight="1" x14ac:dyDescent="0.25">
      <c r="B9" s="124" t="s">
        <v>81</v>
      </c>
      <c r="C9" s="125">
        <v>27651</v>
      </c>
      <c r="D9" s="125">
        <v>26919</v>
      </c>
      <c r="E9" s="125">
        <v>27651</v>
      </c>
      <c r="F9" s="125">
        <v>26458</v>
      </c>
      <c r="G9" s="125">
        <v>24573</v>
      </c>
      <c r="H9" s="125">
        <v>23317</v>
      </c>
      <c r="I9" s="125">
        <v>18625</v>
      </c>
      <c r="J9" s="125">
        <v>17213</v>
      </c>
      <c r="K9" s="125">
        <v>16624</v>
      </c>
      <c r="L9" s="125">
        <v>16555</v>
      </c>
      <c r="M9" s="125">
        <v>16422</v>
      </c>
      <c r="N9" s="125">
        <v>16209</v>
      </c>
      <c r="O9" s="126">
        <v>16095</v>
      </c>
      <c r="P9" s="126">
        <v>15997</v>
      </c>
      <c r="Q9" s="127">
        <v>16140</v>
      </c>
      <c r="R9" s="125">
        <v>16152</v>
      </c>
    </row>
    <row r="10" spans="1:32" s="4" customFormat="1" ht="33" customHeight="1" x14ac:dyDescent="0.25">
      <c r="B10" s="95" t="s">
        <v>77</v>
      </c>
      <c r="C10" s="128">
        <v>19789</v>
      </c>
      <c r="D10" s="128">
        <v>19555</v>
      </c>
      <c r="E10" s="128">
        <v>19916</v>
      </c>
      <c r="F10" s="128">
        <v>19411</v>
      </c>
      <c r="G10" s="128">
        <v>18287</v>
      </c>
      <c r="H10" s="128">
        <v>17243</v>
      </c>
      <c r="I10" s="128">
        <v>14072</v>
      </c>
      <c r="J10" s="128">
        <v>13066</v>
      </c>
      <c r="K10" s="128">
        <v>12545</v>
      </c>
      <c r="L10" s="128">
        <v>12495</v>
      </c>
      <c r="M10" s="128">
        <v>12385</v>
      </c>
      <c r="N10" s="129">
        <v>12383</v>
      </c>
      <c r="O10" s="129">
        <v>12367</v>
      </c>
      <c r="P10" s="129">
        <v>12341</v>
      </c>
      <c r="Q10" s="130">
        <v>12389</v>
      </c>
      <c r="R10" s="128">
        <v>12327</v>
      </c>
    </row>
    <row r="11" spans="1:32" s="4" customFormat="1" ht="33" customHeight="1" x14ac:dyDescent="0.25">
      <c r="B11" s="95" t="s">
        <v>78</v>
      </c>
      <c r="C11" s="128">
        <v>865</v>
      </c>
      <c r="D11" s="128">
        <v>782</v>
      </c>
      <c r="E11" s="128">
        <v>1297</v>
      </c>
      <c r="F11" s="128">
        <v>1187</v>
      </c>
      <c r="G11" s="128">
        <v>979</v>
      </c>
      <c r="H11" s="128">
        <v>893</v>
      </c>
      <c r="I11" s="128">
        <v>733</v>
      </c>
      <c r="J11" s="128">
        <v>684</v>
      </c>
      <c r="K11" s="128">
        <v>658</v>
      </c>
      <c r="L11" s="128">
        <v>658</v>
      </c>
      <c r="M11" s="128">
        <v>669</v>
      </c>
      <c r="N11" s="129">
        <v>652</v>
      </c>
      <c r="O11" s="129">
        <v>645</v>
      </c>
      <c r="P11" s="129">
        <v>626</v>
      </c>
      <c r="Q11" s="130">
        <v>617</v>
      </c>
      <c r="R11" s="128">
        <v>606</v>
      </c>
    </row>
    <row r="12" spans="1:32" s="4" customFormat="1" ht="33" customHeight="1" x14ac:dyDescent="0.25">
      <c r="B12" s="12" t="s">
        <v>79</v>
      </c>
      <c r="C12" s="128">
        <v>520</v>
      </c>
      <c r="D12" s="128">
        <v>348</v>
      </c>
      <c r="E12" s="128">
        <v>327</v>
      </c>
      <c r="F12" s="128">
        <v>306</v>
      </c>
      <c r="G12" s="128">
        <v>283</v>
      </c>
      <c r="H12" s="128">
        <v>262</v>
      </c>
      <c r="I12" s="128">
        <v>176</v>
      </c>
      <c r="J12" s="128">
        <v>129</v>
      </c>
      <c r="K12" s="128">
        <v>122</v>
      </c>
      <c r="L12" s="128">
        <v>115</v>
      </c>
      <c r="M12" s="128">
        <v>113</v>
      </c>
      <c r="N12" s="129">
        <v>109</v>
      </c>
      <c r="O12" s="129">
        <v>108</v>
      </c>
      <c r="P12" s="129">
        <v>107</v>
      </c>
      <c r="Q12" s="130">
        <v>112</v>
      </c>
      <c r="R12" s="128">
        <v>110</v>
      </c>
    </row>
    <row r="13" spans="1:32" s="4" customFormat="1" ht="33" customHeight="1" x14ac:dyDescent="0.25">
      <c r="B13" s="95" t="s">
        <v>80</v>
      </c>
      <c r="C13" s="128">
        <v>6477</v>
      </c>
      <c r="D13" s="128">
        <v>6234</v>
      </c>
      <c r="E13" s="128">
        <v>6111</v>
      </c>
      <c r="F13" s="128">
        <v>5554</v>
      </c>
      <c r="G13" s="128">
        <v>5024</v>
      </c>
      <c r="H13" s="128">
        <v>4919</v>
      </c>
      <c r="I13" s="128">
        <v>3644</v>
      </c>
      <c r="J13" s="128">
        <v>3334</v>
      </c>
      <c r="K13" s="128">
        <v>3299</v>
      </c>
      <c r="L13" s="128">
        <v>3287</v>
      </c>
      <c r="M13" s="128">
        <v>3255</v>
      </c>
      <c r="N13" s="129">
        <v>3065</v>
      </c>
      <c r="O13" s="129">
        <v>2975</v>
      </c>
      <c r="P13" s="129">
        <v>2923</v>
      </c>
      <c r="Q13" s="130">
        <v>3022</v>
      </c>
      <c r="R13" s="128">
        <v>3109</v>
      </c>
    </row>
    <row r="14" spans="1:32" s="66" customFormat="1" ht="14.25" x14ac:dyDescent="0.3">
      <c r="A14" s="16"/>
      <c r="B14" s="16" t="s">
        <v>113</v>
      </c>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row>
    <row r="15" spans="1:32" s="66" customFormat="1" ht="14.25" x14ac:dyDescent="0.3">
      <c r="A15" s="16"/>
      <c r="B15" s="65" t="s">
        <v>111</v>
      </c>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row>
    <row r="16" spans="1:32" x14ac:dyDescent="0.25"/>
    <row r="17" spans="1:32" s="4" customFormat="1" ht="45" customHeight="1" x14ac:dyDescent="0.25">
      <c r="B17" s="199" t="s">
        <v>139</v>
      </c>
      <c r="C17" s="199"/>
      <c r="D17" s="199"/>
      <c r="E17" s="199"/>
      <c r="F17" s="199"/>
      <c r="G17" s="199"/>
      <c r="H17" s="199"/>
      <c r="I17" s="199"/>
      <c r="J17" s="199"/>
      <c r="K17" s="199"/>
      <c r="L17" s="199"/>
      <c r="M17" s="199"/>
      <c r="N17" s="199"/>
      <c r="O17" s="199"/>
      <c r="P17" s="199"/>
      <c r="Q17" s="199"/>
      <c r="R17" s="199"/>
      <c r="S17" s="62"/>
      <c r="T17" s="62"/>
    </row>
    <row r="18" spans="1:32" s="4" customFormat="1" ht="15.75" x14ac:dyDescent="0.25">
      <c r="B18" s="75"/>
      <c r="C18" s="131"/>
      <c r="D18" s="131"/>
      <c r="E18" s="131"/>
      <c r="F18" s="131"/>
      <c r="G18" s="131"/>
      <c r="H18" s="131"/>
      <c r="I18" s="131"/>
      <c r="J18" s="131"/>
      <c r="K18" s="131"/>
      <c r="L18" s="131"/>
      <c r="M18" s="131"/>
      <c r="N18" s="132"/>
      <c r="O18" s="132"/>
      <c r="P18" s="132"/>
      <c r="Q18" s="23"/>
      <c r="R18" s="23"/>
      <c r="S18" s="23"/>
    </row>
    <row r="19" spans="1:32" s="29" customFormat="1" ht="15" x14ac:dyDescent="0.25">
      <c r="A19" s="23"/>
      <c r="B19" s="99"/>
      <c r="C19" s="99"/>
      <c r="D19" s="99"/>
      <c r="E19" s="99"/>
      <c r="F19" s="99"/>
      <c r="G19" s="99"/>
      <c r="H19" s="99"/>
      <c r="I19" s="99"/>
      <c r="J19" s="99"/>
      <c r="K19" s="99"/>
      <c r="L19" s="99"/>
      <c r="M19" s="99"/>
      <c r="N19" s="99"/>
      <c r="O19" s="99"/>
      <c r="P19" s="99"/>
      <c r="Q19" s="23"/>
      <c r="R19" s="23"/>
      <c r="S19" s="23"/>
      <c r="T19" s="23"/>
      <c r="U19" s="23"/>
      <c r="V19" s="23"/>
      <c r="W19" s="23"/>
      <c r="X19" s="23"/>
      <c r="Y19" s="23"/>
      <c r="Z19" s="23"/>
      <c r="AA19" s="23"/>
      <c r="AB19" s="23"/>
      <c r="AC19" s="23"/>
      <c r="AD19" s="23"/>
      <c r="AE19" s="23"/>
      <c r="AF19" s="23"/>
    </row>
    <row r="20" spans="1:32" s="29" customFormat="1" ht="15" x14ac:dyDescent="0.25">
      <c r="A20" s="23"/>
      <c r="B20" s="99"/>
      <c r="C20" s="99"/>
      <c r="D20" s="99"/>
      <c r="E20" s="99"/>
      <c r="F20" s="99"/>
      <c r="G20" s="99"/>
      <c r="H20" s="99"/>
      <c r="I20" s="99"/>
      <c r="J20" s="99"/>
      <c r="K20" s="99"/>
      <c r="L20" s="99"/>
      <c r="M20" s="99"/>
      <c r="N20" s="99"/>
      <c r="O20" s="99"/>
      <c r="P20" s="99"/>
      <c r="Q20" s="23"/>
      <c r="R20" s="23"/>
      <c r="S20" s="23"/>
      <c r="T20" s="23"/>
      <c r="U20" s="23"/>
      <c r="V20" s="23"/>
      <c r="W20" s="23"/>
      <c r="X20" s="23"/>
      <c r="Y20" s="23"/>
      <c r="Z20" s="23"/>
      <c r="AA20" s="23"/>
      <c r="AB20" s="23"/>
      <c r="AC20" s="23"/>
      <c r="AD20" s="23"/>
      <c r="AE20" s="23"/>
      <c r="AF20" s="23"/>
    </row>
    <row r="21" spans="1:32" s="29" customFormat="1" ht="15" x14ac:dyDescent="0.25">
      <c r="A21" s="23"/>
      <c r="B21" s="99"/>
      <c r="C21" s="46"/>
      <c r="D21" s="46"/>
      <c r="E21" s="46"/>
      <c r="F21" s="46"/>
      <c r="G21" s="46"/>
      <c r="H21" s="46"/>
      <c r="I21" s="46"/>
      <c r="J21" s="46"/>
      <c r="K21" s="46"/>
      <c r="L21" s="46"/>
      <c r="M21" s="46"/>
      <c r="N21" s="23"/>
      <c r="O21" s="23"/>
      <c r="P21" s="23"/>
      <c r="Q21" s="23"/>
      <c r="R21" s="23"/>
      <c r="S21" s="23"/>
      <c r="T21" s="23"/>
      <c r="U21" s="23"/>
      <c r="V21" s="23"/>
      <c r="W21" s="23"/>
      <c r="X21" s="23"/>
      <c r="Y21" s="23"/>
      <c r="Z21" s="23"/>
      <c r="AA21" s="23"/>
      <c r="AB21" s="23"/>
      <c r="AC21" s="23"/>
      <c r="AD21" s="23"/>
      <c r="AE21" s="23"/>
      <c r="AF21" s="23"/>
    </row>
    <row r="22" spans="1:32" s="23" customFormat="1" ht="15" x14ac:dyDescent="0.25">
      <c r="B22" s="100"/>
      <c r="C22" s="30"/>
      <c r="D22" s="30"/>
      <c r="E22" s="30"/>
      <c r="F22" s="30"/>
      <c r="G22" s="30"/>
      <c r="H22" s="30"/>
      <c r="I22" s="30"/>
      <c r="J22" s="30"/>
      <c r="K22" s="30"/>
      <c r="L22" s="30"/>
      <c r="M22" s="30"/>
      <c r="N22" s="30"/>
      <c r="O22" s="30"/>
      <c r="P22" s="30"/>
    </row>
    <row r="23" spans="1:32" s="23" customFormat="1" ht="15" x14ac:dyDescent="0.25">
      <c r="B23" s="100"/>
      <c r="I23" s="24"/>
    </row>
    <row r="24" spans="1:32" s="23" customFormat="1" ht="15" x14ac:dyDescent="0.25">
      <c r="B24" s="29"/>
    </row>
    <row r="25" spans="1:32" s="23" customFormat="1" ht="15" x14ac:dyDescent="0.25">
      <c r="B25" s="29"/>
    </row>
    <row r="26" spans="1:32" s="4" customFormat="1" ht="15" x14ac:dyDescent="0.25">
      <c r="B26" s="23"/>
      <c r="C26" s="23"/>
      <c r="D26" s="23"/>
      <c r="E26" s="23"/>
      <c r="F26" s="23"/>
      <c r="G26" s="23"/>
      <c r="H26" s="23"/>
      <c r="I26" s="23"/>
      <c r="J26" s="23"/>
      <c r="K26" s="23"/>
      <c r="L26" s="23"/>
      <c r="M26" s="23"/>
      <c r="N26" s="23"/>
      <c r="O26" s="23"/>
      <c r="P26" s="23"/>
      <c r="Q26" s="23"/>
      <c r="R26" s="23"/>
      <c r="S26" s="23"/>
    </row>
    <row r="27" spans="1:32" s="4" customFormat="1" ht="15" x14ac:dyDescent="0.25">
      <c r="B27" s="23"/>
      <c r="C27" s="23"/>
      <c r="D27" s="23"/>
      <c r="E27" s="23"/>
      <c r="F27" s="23"/>
      <c r="G27" s="23"/>
      <c r="H27" s="23"/>
      <c r="I27" s="23"/>
      <c r="J27" s="23"/>
      <c r="K27" s="23"/>
      <c r="L27" s="23"/>
      <c r="M27" s="23"/>
      <c r="N27" s="23"/>
      <c r="O27" s="23"/>
      <c r="P27" s="23"/>
      <c r="Q27" s="23"/>
      <c r="R27" s="23"/>
    </row>
    <row r="28" spans="1:32" s="4" customFormat="1" ht="15" x14ac:dyDescent="0.25">
      <c r="B28" s="23"/>
      <c r="C28" s="23"/>
      <c r="D28" s="23"/>
      <c r="E28" s="23"/>
      <c r="F28" s="23"/>
      <c r="G28" s="23"/>
      <c r="H28" s="23"/>
      <c r="I28" s="23"/>
      <c r="J28" s="23"/>
      <c r="K28" s="23"/>
      <c r="L28" s="23"/>
      <c r="M28" s="23"/>
      <c r="N28" s="23"/>
      <c r="O28" s="23"/>
      <c r="P28" s="23"/>
      <c r="Q28" s="23"/>
      <c r="R28" s="23"/>
    </row>
    <row r="29" spans="1:32" s="4" customFormat="1" ht="15" x14ac:dyDescent="0.25">
      <c r="B29" s="23"/>
      <c r="C29" s="23"/>
      <c r="D29" s="23"/>
      <c r="E29" s="23"/>
      <c r="F29" s="23"/>
      <c r="G29" s="23"/>
      <c r="H29" s="23"/>
      <c r="I29" s="23"/>
      <c r="J29" s="23"/>
      <c r="K29" s="23"/>
    </row>
    <row r="30" spans="1:32" s="4" customFormat="1" ht="15" x14ac:dyDescent="0.25">
      <c r="B30" s="23"/>
      <c r="C30" s="23"/>
      <c r="D30" s="23"/>
      <c r="E30" s="23"/>
      <c r="F30" s="23"/>
      <c r="G30" s="23"/>
      <c r="H30" s="23"/>
      <c r="I30" s="23"/>
      <c r="J30" s="23"/>
      <c r="K30" s="23"/>
    </row>
    <row r="31" spans="1:32" s="4" customFormat="1" ht="15" x14ac:dyDescent="0.25">
      <c r="B31" s="23"/>
      <c r="C31" s="23"/>
      <c r="D31" s="23"/>
      <c r="E31" s="23"/>
      <c r="F31" s="23"/>
      <c r="G31" s="23"/>
      <c r="H31" s="23"/>
      <c r="I31" s="23"/>
      <c r="J31" s="23"/>
    </row>
    <row r="32" spans="1:32" s="4" customFormat="1" ht="15" x14ac:dyDescent="0.25">
      <c r="B32" s="23"/>
      <c r="C32" s="23"/>
      <c r="D32" s="23"/>
      <c r="E32" s="23"/>
      <c r="F32" s="23"/>
      <c r="G32" s="23"/>
      <c r="H32" s="23"/>
      <c r="I32" s="23"/>
      <c r="J32" s="23"/>
    </row>
    <row r="33" spans="2:20" s="4" customFormat="1" ht="15" x14ac:dyDescent="0.25">
      <c r="B33" s="23"/>
      <c r="C33" s="23"/>
      <c r="D33" s="23"/>
      <c r="E33" s="23"/>
      <c r="F33" s="23"/>
      <c r="G33" s="23"/>
      <c r="H33" s="23"/>
      <c r="I33" s="23"/>
      <c r="J33" s="23"/>
    </row>
    <row r="34" spans="2:20" s="4" customFormat="1" ht="15" x14ac:dyDescent="0.25">
      <c r="B34" s="23"/>
      <c r="C34" s="23"/>
      <c r="D34" s="23"/>
      <c r="E34" s="23"/>
      <c r="F34" s="23"/>
      <c r="G34" s="23"/>
      <c r="H34" s="23"/>
      <c r="I34" s="23"/>
      <c r="J34" s="23"/>
    </row>
    <row r="35" spans="2:20" s="4" customFormat="1" ht="15" x14ac:dyDescent="0.25">
      <c r="B35" s="23"/>
      <c r="C35" s="23"/>
      <c r="D35" s="23"/>
      <c r="E35" s="23"/>
      <c r="F35" s="23"/>
      <c r="G35" s="23"/>
      <c r="H35" s="23"/>
      <c r="I35" s="23"/>
      <c r="J35" s="23"/>
    </row>
    <row r="36" spans="2:20" s="4" customFormat="1" ht="15" x14ac:dyDescent="0.25">
      <c r="B36" s="23"/>
      <c r="C36" s="23"/>
      <c r="D36" s="23"/>
      <c r="E36" s="23"/>
      <c r="F36" s="23"/>
      <c r="G36" s="23"/>
      <c r="H36" s="23"/>
      <c r="I36" s="23"/>
      <c r="J36" s="23"/>
    </row>
    <row r="37" spans="2:20" s="4" customFormat="1" ht="18" x14ac:dyDescent="0.25">
      <c r="B37" s="199"/>
      <c r="C37" s="199"/>
      <c r="D37" s="199"/>
      <c r="E37" s="199"/>
      <c r="F37" s="199"/>
      <c r="G37" s="199"/>
      <c r="H37" s="199"/>
      <c r="I37" s="199"/>
      <c r="J37" s="199"/>
      <c r="K37" s="199"/>
      <c r="L37" s="199"/>
      <c r="M37" s="199"/>
    </row>
    <row r="38" spans="2:20" s="4" customFormat="1" ht="15" x14ac:dyDescent="0.25">
      <c r="B38" s="23"/>
      <c r="C38" s="23"/>
      <c r="D38" s="23"/>
      <c r="E38" s="23"/>
      <c r="F38" s="23"/>
      <c r="G38" s="23"/>
      <c r="H38" s="23"/>
      <c r="I38" s="23"/>
      <c r="J38" s="23"/>
    </row>
    <row r="39" spans="2:20" s="4" customFormat="1" ht="15" x14ac:dyDescent="0.25">
      <c r="B39" s="23"/>
      <c r="C39" s="23"/>
      <c r="D39" s="23"/>
      <c r="E39" s="23"/>
      <c r="F39" s="23"/>
      <c r="G39" s="23"/>
      <c r="H39" s="23"/>
      <c r="I39" s="23"/>
      <c r="J39" s="23"/>
    </row>
    <row r="40" spans="2:20" s="4" customFormat="1" ht="15" x14ac:dyDescent="0.25">
      <c r="B40" s="23"/>
      <c r="C40" s="23"/>
      <c r="D40" s="23"/>
      <c r="E40" s="23"/>
      <c r="F40" s="23"/>
      <c r="G40" s="23"/>
      <c r="H40" s="23"/>
      <c r="I40" s="23"/>
      <c r="J40" s="23"/>
    </row>
    <row r="41" spans="2:20" s="4" customFormat="1" ht="15" x14ac:dyDescent="0.25">
      <c r="B41" s="23"/>
      <c r="C41" s="23"/>
      <c r="D41" s="23"/>
      <c r="E41" s="23"/>
      <c r="F41" s="23"/>
      <c r="G41" s="23"/>
      <c r="H41" s="23"/>
      <c r="I41" s="23"/>
      <c r="J41" s="23"/>
    </row>
    <row r="42" spans="2:20" s="4" customFormat="1" ht="15" x14ac:dyDescent="0.25">
      <c r="B42" s="23"/>
      <c r="C42" s="23"/>
      <c r="D42" s="23"/>
      <c r="E42" s="23"/>
      <c r="F42" s="23"/>
      <c r="G42" s="23"/>
      <c r="H42" s="23"/>
      <c r="I42" s="23"/>
      <c r="J42" s="23"/>
    </row>
    <row r="43" spans="2:20" s="4" customFormat="1" ht="15" x14ac:dyDescent="0.25">
      <c r="B43" s="23"/>
      <c r="C43" s="23"/>
      <c r="D43" s="23"/>
      <c r="E43" s="23"/>
      <c r="F43" s="23"/>
      <c r="G43" s="23"/>
      <c r="H43" s="23"/>
      <c r="I43" s="23"/>
      <c r="J43" s="23"/>
    </row>
    <row r="44" spans="2:20" s="4" customFormat="1" ht="15" x14ac:dyDescent="0.25">
      <c r="B44" s="23"/>
      <c r="C44" s="23"/>
      <c r="D44" s="23"/>
      <c r="E44" s="23"/>
      <c r="F44" s="23"/>
      <c r="G44" s="23"/>
      <c r="H44" s="23"/>
      <c r="I44" s="23"/>
      <c r="J44" s="23"/>
    </row>
    <row r="45" spans="2:20" s="4" customFormat="1" ht="15" x14ac:dyDescent="0.25">
      <c r="B45" s="23"/>
      <c r="C45" s="23"/>
      <c r="D45" s="23"/>
      <c r="E45" s="23"/>
      <c r="F45" s="23"/>
      <c r="G45" s="23"/>
      <c r="H45" s="23"/>
      <c r="I45" s="23"/>
      <c r="J45" s="23"/>
    </row>
    <row r="46" spans="2:20" s="4" customFormat="1" ht="15" x14ac:dyDescent="0.25">
      <c r="B46" s="23"/>
      <c r="C46" s="23"/>
      <c r="D46" s="23"/>
      <c r="E46" s="23"/>
      <c r="F46" s="23"/>
      <c r="G46" s="23"/>
      <c r="H46" s="23"/>
      <c r="I46" s="23"/>
      <c r="J46" s="23"/>
    </row>
    <row r="47" spans="2:20" s="4" customFormat="1" ht="15" x14ac:dyDescent="0.25">
      <c r="B47" s="23"/>
      <c r="C47" s="23"/>
      <c r="D47" s="23"/>
      <c r="E47" s="23"/>
      <c r="F47" s="23"/>
      <c r="G47" s="23"/>
      <c r="H47" s="23"/>
      <c r="I47" s="23"/>
      <c r="J47" s="23"/>
    </row>
    <row r="48" spans="2:20" s="4" customFormat="1" ht="45" customHeight="1" x14ac:dyDescent="0.25">
      <c r="B48" s="199" t="s">
        <v>140</v>
      </c>
      <c r="C48" s="199"/>
      <c r="D48" s="199"/>
      <c r="E48" s="199"/>
      <c r="F48" s="199"/>
      <c r="G48" s="199"/>
      <c r="H48" s="199"/>
      <c r="I48" s="199"/>
      <c r="J48" s="199"/>
      <c r="K48" s="199"/>
      <c r="L48" s="199"/>
      <c r="M48" s="199"/>
      <c r="N48" s="199"/>
      <c r="O48" s="199"/>
      <c r="P48" s="199"/>
      <c r="Q48" s="199"/>
      <c r="R48" s="199"/>
      <c r="S48" s="62"/>
      <c r="T48" s="62"/>
    </row>
    <row r="49" spans="2:21" s="4" customFormat="1" ht="15" x14ac:dyDescent="0.25">
      <c r="E49" s="23"/>
      <c r="F49" s="23"/>
      <c r="G49" s="23"/>
      <c r="H49" s="23"/>
      <c r="I49" s="23"/>
      <c r="J49" s="23"/>
      <c r="K49" s="23"/>
      <c r="L49" s="23"/>
      <c r="M49" s="23"/>
      <c r="N49" s="23"/>
    </row>
    <row r="50" spans="2:21" s="4" customFormat="1" ht="15" x14ac:dyDescent="0.25">
      <c r="I50" s="23"/>
      <c r="J50" s="23"/>
      <c r="K50" s="23"/>
      <c r="L50" s="23"/>
      <c r="M50" s="23"/>
      <c r="N50" s="23"/>
      <c r="O50" s="23"/>
      <c r="P50" s="23"/>
      <c r="Q50" s="23"/>
      <c r="R50" s="23"/>
      <c r="S50" s="23"/>
    </row>
    <row r="51" spans="2:21" s="4" customFormat="1" ht="15" x14ac:dyDescent="0.25">
      <c r="B51" s="23"/>
      <c r="C51" s="23"/>
      <c r="D51" s="23"/>
      <c r="E51" s="23"/>
      <c r="F51" s="23"/>
      <c r="G51" s="23"/>
      <c r="H51" s="23"/>
      <c r="I51" s="23"/>
      <c r="J51" s="23"/>
      <c r="K51" s="23"/>
      <c r="L51" s="23"/>
      <c r="M51" s="23"/>
      <c r="N51" s="23"/>
      <c r="O51" s="23"/>
      <c r="P51" s="23"/>
      <c r="Q51" s="23"/>
      <c r="R51" s="23"/>
      <c r="S51" s="23"/>
      <c r="T51" s="23"/>
      <c r="U51" s="23"/>
    </row>
    <row r="52" spans="2:21" s="4" customFormat="1" ht="15" x14ac:dyDescent="0.25">
      <c r="B52" s="23"/>
      <c r="C52" s="23"/>
      <c r="D52" s="23"/>
      <c r="E52" s="23"/>
      <c r="F52" s="23"/>
      <c r="G52" s="23"/>
      <c r="H52" s="23"/>
      <c r="I52" s="23"/>
      <c r="J52" s="23"/>
      <c r="K52" s="23"/>
      <c r="L52" s="23"/>
      <c r="M52" s="23"/>
      <c r="N52" s="23"/>
      <c r="O52" s="23"/>
      <c r="P52" s="23"/>
      <c r="Q52" s="23"/>
      <c r="R52" s="23"/>
      <c r="S52" s="23"/>
      <c r="T52" s="23"/>
      <c r="U52" s="23"/>
    </row>
    <row r="53" spans="2:21" s="4" customFormat="1" ht="15" x14ac:dyDescent="0.25">
      <c r="B53" s="23"/>
      <c r="C53" s="23">
        <f>+C8</f>
        <v>2009</v>
      </c>
      <c r="D53" s="23">
        <f t="shared" ref="D53:R53" si="0">+D8</f>
        <v>2010</v>
      </c>
      <c r="E53" s="23">
        <f t="shared" si="0"/>
        <v>2011</v>
      </c>
      <c r="F53" s="23">
        <f t="shared" si="0"/>
        <v>2012</v>
      </c>
      <c r="G53" s="23">
        <f t="shared" si="0"/>
        <v>2013</v>
      </c>
      <c r="H53" s="23">
        <f t="shared" si="0"/>
        <v>2014</v>
      </c>
      <c r="I53" s="23">
        <f t="shared" si="0"/>
        <v>2015</v>
      </c>
      <c r="J53" s="23">
        <f t="shared" si="0"/>
        <v>2016</v>
      </c>
      <c r="K53" s="23">
        <f t="shared" si="0"/>
        <v>2017</v>
      </c>
      <c r="L53" s="23">
        <f t="shared" si="0"/>
        <v>2018</v>
      </c>
      <c r="M53" s="23">
        <f t="shared" si="0"/>
        <v>2019</v>
      </c>
      <c r="N53" s="23">
        <f t="shared" si="0"/>
        <v>2020</v>
      </c>
      <c r="O53" s="23">
        <f t="shared" si="0"/>
        <v>2021</v>
      </c>
      <c r="P53" s="23">
        <f t="shared" si="0"/>
        <v>2022</v>
      </c>
      <c r="Q53" s="23">
        <f t="shared" si="0"/>
        <v>2023</v>
      </c>
      <c r="R53" s="23">
        <f t="shared" si="0"/>
        <v>2024</v>
      </c>
      <c r="S53" s="23"/>
      <c r="T53" s="23"/>
      <c r="U53" s="23"/>
    </row>
    <row r="54" spans="2:21" s="4" customFormat="1" ht="15" x14ac:dyDescent="0.25">
      <c r="B54" s="45" t="s">
        <v>57</v>
      </c>
      <c r="C54" s="45">
        <f>+C10+C11+C12</f>
        <v>21174</v>
      </c>
      <c r="D54" s="45">
        <f t="shared" ref="D54:R54" si="1">+D10+D11+D12</f>
        <v>20685</v>
      </c>
      <c r="E54" s="45">
        <f t="shared" si="1"/>
        <v>21540</v>
      </c>
      <c r="F54" s="45">
        <f t="shared" si="1"/>
        <v>20904</v>
      </c>
      <c r="G54" s="45">
        <f t="shared" si="1"/>
        <v>19549</v>
      </c>
      <c r="H54" s="45">
        <f t="shared" si="1"/>
        <v>18398</v>
      </c>
      <c r="I54" s="45">
        <f t="shared" si="1"/>
        <v>14981</v>
      </c>
      <c r="J54" s="45">
        <f t="shared" si="1"/>
        <v>13879</v>
      </c>
      <c r="K54" s="45">
        <f t="shared" si="1"/>
        <v>13325</v>
      </c>
      <c r="L54" s="45">
        <f t="shared" si="1"/>
        <v>13268</v>
      </c>
      <c r="M54" s="45">
        <f t="shared" si="1"/>
        <v>13167</v>
      </c>
      <c r="N54" s="45">
        <f t="shared" si="1"/>
        <v>13144</v>
      </c>
      <c r="O54" s="45">
        <f t="shared" si="1"/>
        <v>13120</v>
      </c>
      <c r="P54" s="45">
        <f t="shared" si="1"/>
        <v>13074</v>
      </c>
      <c r="Q54" s="45">
        <f t="shared" si="1"/>
        <v>13118</v>
      </c>
      <c r="R54" s="45">
        <f t="shared" si="1"/>
        <v>13043</v>
      </c>
      <c r="S54" s="45"/>
      <c r="T54" s="23"/>
      <c r="U54" s="23"/>
    </row>
    <row r="55" spans="2:21" s="4" customFormat="1" ht="15" x14ac:dyDescent="0.25">
      <c r="B55" s="45" t="s">
        <v>58</v>
      </c>
      <c r="C55" s="45">
        <f>+C13</f>
        <v>6477</v>
      </c>
      <c r="D55" s="45">
        <f t="shared" ref="D55:R55" si="2">+D13</f>
        <v>6234</v>
      </c>
      <c r="E55" s="45">
        <f t="shared" si="2"/>
        <v>6111</v>
      </c>
      <c r="F55" s="45">
        <f t="shared" si="2"/>
        <v>5554</v>
      </c>
      <c r="G55" s="45">
        <f t="shared" si="2"/>
        <v>5024</v>
      </c>
      <c r="H55" s="45">
        <f t="shared" si="2"/>
        <v>4919</v>
      </c>
      <c r="I55" s="45">
        <f t="shared" si="2"/>
        <v>3644</v>
      </c>
      <c r="J55" s="45">
        <f t="shared" si="2"/>
        <v>3334</v>
      </c>
      <c r="K55" s="45">
        <f t="shared" si="2"/>
        <v>3299</v>
      </c>
      <c r="L55" s="45">
        <f t="shared" si="2"/>
        <v>3287</v>
      </c>
      <c r="M55" s="45">
        <f t="shared" si="2"/>
        <v>3255</v>
      </c>
      <c r="N55" s="45">
        <f t="shared" si="2"/>
        <v>3065</v>
      </c>
      <c r="O55" s="45">
        <f t="shared" si="2"/>
        <v>2975</v>
      </c>
      <c r="P55" s="45">
        <f t="shared" si="2"/>
        <v>2923</v>
      </c>
      <c r="Q55" s="45">
        <f t="shared" si="2"/>
        <v>3022</v>
      </c>
      <c r="R55" s="45">
        <f t="shared" si="2"/>
        <v>3109</v>
      </c>
      <c r="S55" s="45"/>
      <c r="T55" s="23"/>
      <c r="U55" s="23"/>
    </row>
    <row r="56" spans="2:21" s="4" customFormat="1" ht="15" x14ac:dyDescent="0.25">
      <c r="B56" s="45"/>
      <c r="C56" s="133">
        <f>+C54+C55</f>
        <v>27651</v>
      </c>
      <c r="D56" s="133">
        <f t="shared" ref="D56:R56" si="3">+D54+D55</f>
        <v>26919</v>
      </c>
      <c r="E56" s="133">
        <f t="shared" si="3"/>
        <v>27651</v>
      </c>
      <c r="F56" s="133">
        <f t="shared" si="3"/>
        <v>26458</v>
      </c>
      <c r="G56" s="133">
        <f t="shared" si="3"/>
        <v>24573</v>
      </c>
      <c r="H56" s="133">
        <f t="shared" si="3"/>
        <v>23317</v>
      </c>
      <c r="I56" s="133">
        <f t="shared" si="3"/>
        <v>18625</v>
      </c>
      <c r="J56" s="133">
        <f t="shared" si="3"/>
        <v>17213</v>
      </c>
      <c r="K56" s="133">
        <f t="shared" si="3"/>
        <v>16624</v>
      </c>
      <c r="L56" s="133">
        <f t="shared" si="3"/>
        <v>16555</v>
      </c>
      <c r="M56" s="133">
        <f t="shared" si="3"/>
        <v>16422</v>
      </c>
      <c r="N56" s="133">
        <f t="shared" si="3"/>
        <v>16209</v>
      </c>
      <c r="O56" s="133">
        <f t="shared" si="3"/>
        <v>16095</v>
      </c>
      <c r="P56" s="133">
        <f t="shared" si="3"/>
        <v>15997</v>
      </c>
      <c r="Q56" s="133">
        <f t="shared" si="3"/>
        <v>16140</v>
      </c>
      <c r="R56" s="133">
        <f t="shared" si="3"/>
        <v>16152</v>
      </c>
      <c r="S56" s="133"/>
      <c r="T56" s="23"/>
      <c r="U56" s="23"/>
    </row>
    <row r="57" spans="2:21" s="4" customFormat="1" ht="15" x14ac:dyDescent="0.25">
      <c r="B57" s="45"/>
      <c r="C57" s="45"/>
      <c r="D57" s="45"/>
      <c r="E57" s="45"/>
      <c r="F57" s="45"/>
      <c r="G57" s="45"/>
      <c r="H57" s="45"/>
      <c r="I57" s="45"/>
      <c r="J57" s="45"/>
      <c r="K57" s="45"/>
      <c r="L57" s="45"/>
      <c r="M57" s="45"/>
      <c r="N57" s="45"/>
      <c r="O57" s="45"/>
      <c r="P57" s="45"/>
      <c r="Q57" s="45"/>
      <c r="R57" s="45"/>
      <c r="S57" s="45"/>
      <c r="T57" s="23"/>
      <c r="U57" s="23"/>
    </row>
    <row r="58" spans="2:21" s="4" customFormat="1" ht="15" x14ac:dyDescent="0.25">
      <c r="B58" s="45" t="str">
        <f>+B54</f>
        <v>Sector Público</v>
      </c>
      <c r="C58" s="47">
        <f>+C54/C56</f>
        <v>0.76575892372789411</v>
      </c>
      <c r="D58" s="47">
        <f t="shared" ref="D58:R58" si="4">+D54/D56</f>
        <v>0.76841636019168613</v>
      </c>
      <c r="E58" s="47">
        <f t="shared" si="4"/>
        <v>0.77899533470760551</v>
      </c>
      <c r="F58" s="47">
        <f t="shared" si="4"/>
        <v>0.79008239473883135</v>
      </c>
      <c r="G58" s="47">
        <f t="shared" si="4"/>
        <v>0.79554795914214793</v>
      </c>
      <c r="H58" s="47">
        <f t="shared" si="4"/>
        <v>0.78903804091435437</v>
      </c>
      <c r="I58" s="47">
        <f t="shared" si="4"/>
        <v>0.80434899328859055</v>
      </c>
      <c r="J58" s="47">
        <f t="shared" si="4"/>
        <v>0.80630918491837567</v>
      </c>
      <c r="K58" s="47">
        <f t="shared" si="4"/>
        <v>0.80155197305101056</v>
      </c>
      <c r="L58" s="47">
        <f t="shared" si="4"/>
        <v>0.80144971307762003</v>
      </c>
      <c r="M58" s="47">
        <f t="shared" si="4"/>
        <v>0.80179028132992325</v>
      </c>
      <c r="N58" s="47">
        <f t="shared" si="4"/>
        <v>0.81090752051329507</v>
      </c>
      <c r="O58" s="47">
        <f t="shared" si="4"/>
        <v>0.81515998757378072</v>
      </c>
      <c r="P58" s="47">
        <f t="shared" si="4"/>
        <v>0.81727823966993807</v>
      </c>
      <c r="Q58" s="47">
        <f t="shared" si="4"/>
        <v>0.81276332094175963</v>
      </c>
      <c r="R58" s="47">
        <f t="shared" si="4"/>
        <v>0.80751609707776129</v>
      </c>
      <c r="S58" s="47"/>
      <c r="T58" s="23"/>
      <c r="U58" s="23"/>
    </row>
    <row r="59" spans="2:21" s="4" customFormat="1" ht="15" x14ac:dyDescent="0.25">
      <c r="B59" s="45" t="str">
        <f>+B55</f>
        <v>Sector Privado</v>
      </c>
      <c r="C59" s="47">
        <f>+C55/C56</f>
        <v>0.23424107627210589</v>
      </c>
      <c r="D59" s="47">
        <f t="shared" ref="D59:R59" si="5">+D55/D56</f>
        <v>0.23158363980831384</v>
      </c>
      <c r="E59" s="47">
        <f t="shared" si="5"/>
        <v>0.22100466529239449</v>
      </c>
      <c r="F59" s="47">
        <f t="shared" si="5"/>
        <v>0.20991760526116865</v>
      </c>
      <c r="G59" s="47">
        <f t="shared" si="5"/>
        <v>0.20445204085785212</v>
      </c>
      <c r="H59" s="47">
        <f t="shared" si="5"/>
        <v>0.21096195908564566</v>
      </c>
      <c r="I59" s="47">
        <f t="shared" si="5"/>
        <v>0.19565100671140939</v>
      </c>
      <c r="J59" s="47">
        <f t="shared" si="5"/>
        <v>0.19369081508162436</v>
      </c>
      <c r="K59" s="47">
        <f t="shared" si="5"/>
        <v>0.19844802694898941</v>
      </c>
      <c r="L59" s="47">
        <f t="shared" si="5"/>
        <v>0.19855028692237994</v>
      </c>
      <c r="M59" s="47">
        <f t="shared" si="5"/>
        <v>0.19820971867007672</v>
      </c>
      <c r="N59" s="47">
        <f t="shared" si="5"/>
        <v>0.18909247948670491</v>
      </c>
      <c r="O59" s="47">
        <f t="shared" si="5"/>
        <v>0.18484001242621934</v>
      </c>
      <c r="P59" s="47">
        <f t="shared" si="5"/>
        <v>0.18272176033006188</v>
      </c>
      <c r="Q59" s="47">
        <f t="shared" si="5"/>
        <v>0.1872366790582404</v>
      </c>
      <c r="R59" s="47">
        <f t="shared" si="5"/>
        <v>0.19248390292223874</v>
      </c>
      <c r="S59" s="47"/>
      <c r="T59" s="23"/>
      <c r="U59" s="23"/>
    </row>
    <row r="60" spans="2:21" s="4" customFormat="1" ht="15" x14ac:dyDescent="0.25">
      <c r="B60" s="23"/>
      <c r="C60" s="134">
        <f>+C58+C59</f>
        <v>1</v>
      </c>
      <c r="D60" s="134">
        <f t="shared" ref="D60:R60" si="6">+D58+D59</f>
        <v>1</v>
      </c>
      <c r="E60" s="134">
        <f t="shared" si="6"/>
        <v>1</v>
      </c>
      <c r="F60" s="134">
        <f t="shared" si="6"/>
        <v>1</v>
      </c>
      <c r="G60" s="134">
        <f t="shared" si="6"/>
        <v>1</v>
      </c>
      <c r="H60" s="134">
        <f t="shared" si="6"/>
        <v>1</v>
      </c>
      <c r="I60" s="134">
        <f t="shared" si="6"/>
        <v>1</v>
      </c>
      <c r="J60" s="134">
        <f t="shared" si="6"/>
        <v>1</v>
      </c>
      <c r="K60" s="134">
        <f t="shared" si="6"/>
        <v>1</v>
      </c>
      <c r="L60" s="134">
        <f t="shared" si="6"/>
        <v>1</v>
      </c>
      <c r="M60" s="134">
        <f t="shared" si="6"/>
        <v>1</v>
      </c>
      <c r="N60" s="134">
        <f t="shared" si="6"/>
        <v>1</v>
      </c>
      <c r="O60" s="134">
        <f t="shared" si="6"/>
        <v>1</v>
      </c>
      <c r="P60" s="134">
        <f t="shared" si="6"/>
        <v>1</v>
      </c>
      <c r="Q60" s="134">
        <f t="shared" si="6"/>
        <v>1</v>
      </c>
      <c r="R60" s="134">
        <f t="shared" si="6"/>
        <v>1</v>
      </c>
      <c r="S60" s="134"/>
      <c r="T60" s="23"/>
      <c r="U60" s="23"/>
    </row>
    <row r="61" spans="2:21" s="4" customFormat="1" ht="15" x14ac:dyDescent="0.25">
      <c r="B61" s="23"/>
      <c r="C61" s="23"/>
      <c r="D61" s="23"/>
      <c r="E61" s="23"/>
      <c r="F61" s="23"/>
      <c r="G61" s="23"/>
      <c r="H61" s="23"/>
      <c r="I61" s="23"/>
      <c r="J61" s="23"/>
      <c r="K61" s="23"/>
      <c r="L61" s="23"/>
      <c r="M61" s="23"/>
      <c r="N61" s="23"/>
      <c r="O61" s="23"/>
      <c r="P61" s="23"/>
      <c r="Q61" s="23"/>
      <c r="R61" s="23"/>
      <c r="S61" s="23"/>
      <c r="T61" s="23"/>
      <c r="U61" s="23"/>
    </row>
    <row r="62" spans="2:21" s="4" customFormat="1" ht="15" x14ac:dyDescent="0.25">
      <c r="B62" s="23"/>
      <c r="C62" s="23"/>
      <c r="D62" s="23"/>
      <c r="E62" s="23"/>
      <c r="F62" s="23"/>
      <c r="G62" s="23"/>
      <c r="H62" s="23"/>
      <c r="I62" s="23"/>
      <c r="J62" s="23"/>
      <c r="K62" s="23"/>
      <c r="L62" s="23"/>
      <c r="M62" s="23"/>
      <c r="N62" s="23"/>
      <c r="O62" s="23"/>
      <c r="P62" s="23"/>
      <c r="Q62" s="23"/>
      <c r="R62" s="23"/>
      <c r="S62" s="23"/>
      <c r="T62" s="23"/>
      <c r="U62" s="23"/>
    </row>
    <row r="63" spans="2:21" s="4" customFormat="1" ht="15" x14ac:dyDescent="0.25">
      <c r="B63" s="23"/>
      <c r="C63" s="23"/>
      <c r="D63" s="23"/>
      <c r="E63" s="23"/>
      <c r="F63" s="23"/>
      <c r="G63" s="23"/>
      <c r="H63" s="23"/>
      <c r="I63" s="23"/>
      <c r="J63" s="23"/>
      <c r="K63" s="23"/>
      <c r="L63" s="23"/>
      <c r="M63" s="23"/>
      <c r="N63" s="23"/>
      <c r="O63" s="23"/>
      <c r="P63" s="23"/>
      <c r="Q63" s="23"/>
      <c r="R63" s="23"/>
      <c r="S63" s="23"/>
      <c r="T63" s="23"/>
      <c r="U63" s="23"/>
    </row>
    <row r="64" spans="2:21" s="4" customFormat="1" ht="15" x14ac:dyDescent="0.25">
      <c r="B64" s="23"/>
      <c r="C64" s="23"/>
      <c r="D64" s="23"/>
      <c r="E64" s="23"/>
      <c r="F64" s="23"/>
      <c r="G64" s="23"/>
      <c r="H64" s="23"/>
      <c r="I64" s="23"/>
      <c r="J64" s="23"/>
      <c r="K64" s="23"/>
      <c r="L64" s="23"/>
      <c r="M64" s="23"/>
      <c r="N64" s="23"/>
      <c r="O64" s="23"/>
      <c r="P64" s="23"/>
      <c r="Q64" s="23"/>
      <c r="R64" s="23"/>
      <c r="S64" s="23"/>
      <c r="T64" s="23"/>
    </row>
    <row r="65" spans="2:14" s="4" customFormat="1" ht="15" x14ac:dyDescent="0.25">
      <c r="B65" s="23"/>
      <c r="C65" s="23"/>
      <c r="D65" s="23"/>
      <c r="E65" s="23"/>
      <c r="F65" s="23"/>
      <c r="G65" s="23"/>
      <c r="H65" s="23"/>
      <c r="I65" s="23"/>
      <c r="J65" s="23"/>
      <c r="K65" s="23"/>
      <c r="L65" s="23"/>
      <c r="M65" s="23"/>
      <c r="N65" s="23"/>
    </row>
    <row r="66" spans="2:14" s="4" customFormat="1" ht="15" x14ac:dyDescent="0.25">
      <c r="B66" s="23"/>
      <c r="C66" s="23"/>
      <c r="D66" s="23"/>
      <c r="E66" s="23"/>
      <c r="F66" s="23"/>
      <c r="G66" s="23"/>
      <c r="H66" s="23"/>
      <c r="I66" s="23"/>
      <c r="J66" s="23"/>
      <c r="K66" s="23"/>
      <c r="L66" s="23"/>
      <c r="M66" s="23"/>
      <c r="N66" s="23"/>
    </row>
    <row r="67" spans="2:14" s="4" customFormat="1" ht="15" x14ac:dyDescent="0.25">
      <c r="B67" s="23"/>
      <c r="C67" s="23"/>
      <c r="D67" s="23"/>
      <c r="E67" s="23"/>
      <c r="F67" s="23"/>
      <c r="G67" s="23"/>
      <c r="H67" s="23"/>
      <c r="I67" s="23"/>
      <c r="J67" s="23"/>
      <c r="K67" s="23"/>
      <c r="L67" s="23"/>
      <c r="M67" s="23"/>
      <c r="N67" s="23"/>
    </row>
    <row r="68" spans="2:14" s="4" customFormat="1" ht="15" x14ac:dyDescent="0.25">
      <c r="B68" s="23"/>
      <c r="C68" s="23"/>
      <c r="D68" s="23"/>
      <c r="E68" s="23"/>
      <c r="F68" s="23"/>
      <c r="G68" s="23"/>
      <c r="H68" s="23"/>
      <c r="I68" s="23"/>
      <c r="J68" s="23"/>
      <c r="K68" s="23"/>
      <c r="L68" s="23"/>
      <c r="M68" s="23"/>
      <c r="N68" s="23"/>
    </row>
    <row r="69" spans="2:14" s="4" customFormat="1" ht="15" x14ac:dyDescent="0.25">
      <c r="B69" s="23"/>
      <c r="C69" s="23"/>
      <c r="D69" s="23"/>
      <c r="E69" s="23"/>
      <c r="F69" s="23"/>
      <c r="G69" s="23"/>
      <c r="H69" s="23"/>
      <c r="I69" s="23"/>
      <c r="J69" s="23"/>
      <c r="K69" s="23"/>
      <c r="L69" s="23"/>
      <c r="M69" s="23"/>
      <c r="N69" s="23"/>
    </row>
    <row r="70" spans="2:14" s="4" customFormat="1" ht="15" x14ac:dyDescent="0.25">
      <c r="B70" s="23"/>
      <c r="C70" s="23"/>
      <c r="D70" s="23"/>
      <c r="E70" s="23"/>
      <c r="F70" s="23"/>
      <c r="G70" s="23"/>
      <c r="H70" s="23"/>
      <c r="I70" s="23"/>
      <c r="J70" s="23"/>
      <c r="K70" s="23"/>
      <c r="L70" s="23"/>
      <c r="M70" s="23"/>
      <c r="N70" s="23"/>
    </row>
    <row r="71" spans="2:14" s="4" customFormat="1" ht="15" x14ac:dyDescent="0.25">
      <c r="B71" s="101"/>
      <c r="C71" s="32"/>
      <c r="D71" s="32"/>
      <c r="E71" s="32"/>
      <c r="F71" s="23"/>
      <c r="G71" s="23"/>
      <c r="H71" s="23"/>
      <c r="I71" s="23"/>
    </row>
    <row r="72" spans="2:14" s="4" customFormat="1" ht="15" customHeight="1" x14ac:dyDescent="0.25">
      <c r="C72" s="23"/>
      <c r="D72" s="23"/>
      <c r="E72" s="23"/>
      <c r="F72" s="23"/>
      <c r="G72" s="23"/>
      <c r="H72" s="23"/>
      <c r="I72" s="23"/>
    </row>
    <row r="73" spans="2:14" s="4" customFormat="1" ht="15" customHeight="1" x14ac:dyDescent="0.25">
      <c r="C73" s="23"/>
      <c r="D73" s="23"/>
      <c r="E73" s="23"/>
      <c r="F73" s="23"/>
      <c r="G73" s="23"/>
      <c r="H73" s="23"/>
      <c r="I73" s="23"/>
    </row>
    <row r="74" spans="2:14" s="4" customFormat="1" x14ac:dyDescent="0.25"/>
    <row r="75" spans="2:14" s="4" customFormat="1" x14ac:dyDescent="0.25"/>
    <row r="76" spans="2:14" s="4" customFormat="1" x14ac:dyDescent="0.25"/>
    <row r="77" spans="2:14" s="16" customFormat="1" ht="14.25" x14ac:dyDescent="0.3">
      <c r="B77" s="16" t="s">
        <v>113</v>
      </c>
      <c r="C77" s="18"/>
      <c r="D77" s="18"/>
      <c r="E77" s="18"/>
      <c r="F77" s="18"/>
      <c r="G77" s="77"/>
      <c r="H77" s="78"/>
      <c r="I77" s="18"/>
      <c r="J77" s="18"/>
      <c r="K77" s="18"/>
    </row>
    <row r="78" spans="2:14" s="16" customFormat="1" ht="14.25" x14ac:dyDescent="0.3">
      <c r="B78" s="65" t="s">
        <v>111</v>
      </c>
      <c r="C78" s="18"/>
      <c r="D78" s="18"/>
      <c r="E78" s="18"/>
      <c r="F78" s="18"/>
      <c r="G78" s="77"/>
      <c r="H78" s="78"/>
      <c r="I78" s="18"/>
      <c r="J78" s="18"/>
      <c r="K78" s="18"/>
    </row>
    <row r="79" spans="2:14" s="4" customFormat="1" x14ac:dyDescent="0.25"/>
    <row r="80" spans="2:14" s="151" customFormat="1" ht="12.75" customHeight="1" x14ac:dyDescent="0.3">
      <c r="B80" s="150" t="s">
        <v>148</v>
      </c>
      <c r="C80" s="152"/>
      <c r="D80" s="152"/>
      <c r="E80" s="152"/>
      <c r="F80" s="152"/>
      <c r="G80" s="153"/>
      <c r="H80" s="154"/>
      <c r="I80" s="152"/>
      <c r="J80" s="152"/>
      <c r="K80" s="152"/>
    </row>
    <row r="81" x14ac:dyDescent="0.25"/>
    <row r="82" x14ac:dyDescent="0.25"/>
    <row r="83" x14ac:dyDescent="0.25"/>
  </sheetData>
  <mergeCells count="5">
    <mergeCell ref="B37:M37"/>
    <mergeCell ref="B5:R5"/>
    <mergeCell ref="B6:R6"/>
    <mergeCell ref="B17:R17"/>
    <mergeCell ref="B48:R48"/>
  </mergeCells>
  <conditionalFormatting sqref="B8:R8">
    <cfRule type="containsText" dxfId="1" priority="1" operator="containsText" text="isflsh">
      <formula>NOT(ISERROR(SEARCH("isflsh",B8)))</formula>
    </cfRule>
  </conditionalFormatting>
  <conditionalFormatting sqref="C18:M18">
    <cfRule type="containsText" dxfId="0" priority="3" operator="containsText" text="isflsh">
      <formula>NOT(ISERROR(SEARCH("isflsh",C18)))</formula>
    </cfRule>
  </conditionalFormatting>
  <hyperlinks>
    <hyperlink ref="B2" location="Índice!A1" display="Índice"/>
    <hyperlink ref="Q2" location="'1.9_Tasa_matricul'!A1" display="Anterior"/>
    <hyperlink ref="R2" location="'1.11_titulad_quintil_sect'!A1" display="Siguiente"/>
  </hyperlinks>
  <printOptions horizontalCentered="1" verticalCentered="1"/>
  <pageMargins left="0.70866141732283472" right="0.70866141732283472" top="0.68" bottom="0.74803149606299213" header="0.68" footer="0.31496062992125984"/>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AI466"/>
  <sheetViews>
    <sheetView showGridLines="0" zoomScale="70" zoomScaleNormal="70" zoomScaleSheetLayoutView="70" workbookViewId="0">
      <pane ySplit="2" topLeftCell="A3" activePane="bottomLeft" state="frozen"/>
      <selection pane="bottomLeft"/>
    </sheetView>
  </sheetViews>
  <sheetFormatPr baseColWidth="10" defaultColWidth="11.42578125" defaultRowHeight="13.5" zeroHeight="1" x14ac:dyDescent="0.25"/>
  <cols>
    <col min="1" max="1" width="2.7109375" style="4" customWidth="1" collapsed="1"/>
    <col min="2" max="2" width="45.7109375" style="1" customWidth="1" collapsed="1"/>
    <col min="3" max="6" width="15.7109375" style="1" customWidth="1" collapsed="1"/>
    <col min="7" max="17" width="15.7109375" style="4" customWidth="1" collapsed="1"/>
    <col min="18" max="18" width="15.7109375" style="4" customWidth="1"/>
    <col min="19" max="20" width="15.7109375" style="4" customWidth="1" collapsed="1"/>
    <col min="21" max="21" width="2.7109375" style="4" customWidth="1" collapsed="1"/>
    <col min="22" max="22" width="13.28515625" style="4" customWidth="1" collapsed="1"/>
    <col min="23" max="23" width="13.140625" style="4" customWidth="1" collapsed="1"/>
    <col min="24" max="24" width="12.7109375" style="4" customWidth="1" collapsed="1"/>
    <col min="25" max="25" width="13.5703125" style="4" customWidth="1" collapsed="1"/>
    <col min="26" max="26" width="12.85546875" style="4" customWidth="1" collapsed="1"/>
    <col min="27" max="32" width="11.42578125" style="4" customWidth="1" collapsed="1"/>
    <col min="33" max="16384" width="11.42578125" style="1"/>
  </cols>
  <sheetData>
    <row r="1" spans="2:26" s="4" customFormat="1" ht="85.15" customHeight="1" x14ac:dyDescent="0.25"/>
    <row r="2" spans="2:26" s="5" customFormat="1" ht="22.9" customHeight="1" x14ac:dyDescent="0.25">
      <c r="B2" s="6" t="s">
        <v>56</v>
      </c>
      <c r="S2" s="4"/>
      <c r="T2" s="7" t="s">
        <v>107</v>
      </c>
    </row>
    <row r="3" spans="2:26" s="4" customFormat="1" x14ac:dyDescent="0.25">
      <c r="B3" s="1"/>
    </row>
    <row r="4" spans="2:26" s="4" customFormat="1" x14ac:dyDescent="0.25">
      <c r="B4" s="1"/>
    </row>
    <row r="5" spans="2:26" s="4" customFormat="1" ht="19.899999999999999" customHeight="1" x14ac:dyDescent="0.25">
      <c r="B5" s="199" t="s">
        <v>11</v>
      </c>
      <c r="C5" s="199"/>
      <c r="D5" s="199"/>
      <c r="E5" s="199"/>
      <c r="F5" s="199"/>
      <c r="G5" s="199"/>
      <c r="H5" s="199"/>
      <c r="I5" s="199"/>
      <c r="J5" s="199"/>
      <c r="K5" s="199"/>
      <c r="L5" s="199"/>
      <c r="M5" s="199"/>
      <c r="N5" s="199"/>
      <c r="O5" s="199"/>
      <c r="P5" s="199"/>
      <c r="Q5" s="199"/>
      <c r="R5" s="199"/>
      <c r="S5" s="199"/>
      <c r="T5" s="199"/>
      <c r="U5" s="8"/>
      <c r="V5" s="8"/>
    </row>
    <row r="6" spans="2:26" s="4" customFormat="1" ht="40.15" customHeight="1" x14ac:dyDescent="0.25">
      <c r="B6" s="199" t="s">
        <v>123</v>
      </c>
      <c r="C6" s="199"/>
      <c r="D6" s="199"/>
      <c r="E6" s="199"/>
      <c r="F6" s="199"/>
      <c r="G6" s="199"/>
      <c r="H6" s="199"/>
      <c r="I6" s="199"/>
      <c r="J6" s="199"/>
      <c r="K6" s="199"/>
      <c r="L6" s="199"/>
      <c r="M6" s="199"/>
      <c r="N6" s="199"/>
      <c r="O6" s="199"/>
      <c r="P6" s="199"/>
      <c r="Q6" s="199"/>
      <c r="R6" s="199"/>
      <c r="S6" s="199"/>
      <c r="T6" s="199"/>
    </row>
    <row r="7" spans="2:26" x14ac:dyDescent="0.25">
      <c r="G7" s="1"/>
      <c r="H7" s="1"/>
      <c r="I7" s="1"/>
      <c r="J7" s="1"/>
      <c r="K7" s="1"/>
      <c r="L7" s="1"/>
      <c r="M7" s="1"/>
      <c r="N7" s="1"/>
      <c r="O7" s="1"/>
      <c r="P7" s="1"/>
      <c r="Q7" s="1"/>
      <c r="R7" s="1"/>
      <c r="S7" s="1"/>
      <c r="T7" s="1"/>
      <c r="U7" s="1"/>
    </row>
    <row r="8" spans="2:26" s="4" customFormat="1" ht="33" customHeight="1" x14ac:dyDescent="0.25">
      <c r="B8" s="9" t="s">
        <v>1</v>
      </c>
      <c r="C8" s="9" t="s">
        <v>23</v>
      </c>
      <c r="D8" s="9" t="s">
        <v>22</v>
      </c>
      <c r="E8" s="9">
        <v>2009</v>
      </c>
      <c r="F8" s="9">
        <v>2010</v>
      </c>
      <c r="G8" s="9">
        <v>2011</v>
      </c>
      <c r="H8" s="9">
        <v>2012</v>
      </c>
      <c r="I8" s="9">
        <v>2013</v>
      </c>
      <c r="J8" s="9">
        <v>2014</v>
      </c>
      <c r="K8" s="9">
        <v>2015</v>
      </c>
      <c r="L8" s="9">
        <v>2016</v>
      </c>
      <c r="M8" s="9">
        <v>2017</v>
      </c>
      <c r="N8" s="9">
        <v>2018</v>
      </c>
      <c r="O8" s="9">
        <v>2019</v>
      </c>
      <c r="P8" s="10">
        <v>2020</v>
      </c>
      <c r="Q8" s="10">
        <v>2021</v>
      </c>
      <c r="R8" s="10">
        <v>2022</v>
      </c>
      <c r="S8" s="10">
        <v>2023</v>
      </c>
      <c r="T8" s="10">
        <v>2024</v>
      </c>
      <c r="U8" s="11"/>
    </row>
    <row r="9" spans="2:26" s="4" customFormat="1" ht="33" customHeight="1" x14ac:dyDescent="0.25">
      <c r="B9" s="12" t="s">
        <v>57</v>
      </c>
      <c r="C9" s="13">
        <v>3113357</v>
      </c>
      <c r="D9" s="13">
        <v>3197901</v>
      </c>
      <c r="E9" s="13">
        <v>3546203</v>
      </c>
      <c r="F9" s="13">
        <v>3658550</v>
      </c>
      <c r="G9" s="13">
        <v>3804919</v>
      </c>
      <c r="H9" s="13">
        <v>3889455</v>
      </c>
      <c r="I9" s="13">
        <v>4035072</v>
      </c>
      <c r="J9" s="13">
        <v>4213279</v>
      </c>
      <c r="K9" s="13">
        <v>4221253</v>
      </c>
      <c r="L9" s="13">
        <v>4193209</v>
      </c>
      <c r="M9" s="13">
        <v>4142222</v>
      </c>
      <c r="N9" s="13">
        <v>4126541</v>
      </c>
      <c r="O9" s="13">
        <v>4137396</v>
      </c>
      <c r="P9" s="13">
        <v>4173818</v>
      </c>
      <c r="Q9" s="177">
        <v>4244469</v>
      </c>
      <c r="R9" s="13">
        <v>4188548</v>
      </c>
      <c r="S9" s="13">
        <v>4081756</v>
      </c>
      <c r="T9" s="13">
        <v>3943710</v>
      </c>
      <c r="U9" s="14"/>
      <c r="V9" s="15"/>
    </row>
    <row r="10" spans="2:26" s="4" customFormat="1" ht="33" customHeight="1" x14ac:dyDescent="0.25">
      <c r="B10" s="12" t="s">
        <v>58</v>
      </c>
      <c r="C10" s="13">
        <v>1105758</v>
      </c>
      <c r="D10" s="13">
        <v>1108462</v>
      </c>
      <c r="E10" s="13">
        <v>1220653</v>
      </c>
      <c r="F10" s="13">
        <v>1245547</v>
      </c>
      <c r="G10" s="13">
        <v>1270755</v>
      </c>
      <c r="H10" s="13">
        <v>1271849</v>
      </c>
      <c r="I10" s="13">
        <v>1250056</v>
      </c>
      <c r="J10" s="13">
        <v>1258730</v>
      </c>
      <c r="K10" s="13">
        <v>1181720</v>
      </c>
      <c r="L10" s="13">
        <v>1177119</v>
      </c>
      <c r="M10" s="13">
        <v>1190923</v>
      </c>
      <c r="N10" s="13">
        <v>1212553</v>
      </c>
      <c r="O10" s="13">
        <v>1312879</v>
      </c>
      <c r="P10" s="13">
        <v>1037288</v>
      </c>
      <c r="Q10" s="13">
        <v>1039030.5391668961</v>
      </c>
      <c r="R10" s="13">
        <v>1173854</v>
      </c>
      <c r="S10" s="13">
        <v>1208046</v>
      </c>
      <c r="T10" s="13">
        <v>1223228</v>
      </c>
      <c r="U10" s="15"/>
      <c r="V10" s="173"/>
      <c r="W10" s="173"/>
      <c r="X10" s="173"/>
      <c r="Y10" s="173"/>
      <c r="Z10" s="173"/>
    </row>
    <row r="11" spans="2:26" s="4" customFormat="1" ht="33" customHeight="1" x14ac:dyDescent="0.25">
      <c r="B11" s="12" t="s">
        <v>18</v>
      </c>
      <c r="C11" s="41">
        <v>4219115</v>
      </c>
      <c r="D11" s="41">
        <v>4306363</v>
      </c>
      <c r="E11" s="41">
        <v>4766856</v>
      </c>
      <c r="F11" s="41">
        <v>4904097</v>
      </c>
      <c r="G11" s="41">
        <v>5075674</v>
      </c>
      <c r="H11" s="41">
        <v>5161304</v>
      </c>
      <c r="I11" s="41">
        <v>5285128</v>
      </c>
      <c r="J11" s="41">
        <v>5472009</v>
      </c>
      <c r="K11" s="41">
        <v>5402973</v>
      </c>
      <c r="L11" s="41">
        <v>5370328</v>
      </c>
      <c r="M11" s="41">
        <v>5333145</v>
      </c>
      <c r="N11" s="41">
        <v>5339094</v>
      </c>
      <c r="O11" s="41">
        <v>5450275</v>
      </c>
      <c r="P11" s="41">
        <v>5211106</v>
      </c>
      <c r="Q11" s="41">
        <v>5283499.5391668957</v>
      </c>
      <c r="R11" s="41">
        <v>5362402</v>
      </c>
      <c r="S11" s="41">
        <v>5289802</v>
      </c>
      <c r="T11" s="41">
        <v>5166938</v>
      </c>
    </row>
    <row r="12" spans="2:26" s="16" customFormat="1" ht="14.25" x14ac:dyDescent="0.3">
      <c r="B12" s="135" t="s">
        <v>169</v>
      </c>
      <c r="G12" s="216"/>
      <c r="H12" s="217"/>
      <c r="P12" s="218"/>
      <c r="Q12" s="19"/>
      <c r="R12" s="19"/>
      <c r="S12" s="19"/>
      <c r="T12" s="19"/>
    </row>
    <row r="13" spans="2:26" s="16" customFormat="1" ht="14.25" x14ac:dyDescent="0.3">
      <c r="B13" s="17" t="s">
        <v>160</v>
      </c>
      <c r="G13" s="216"/>
      <c r="H13" s="217"/>
      <c r="P13" s="19"/>
      <c r="Q13" s="19"/>
      <c r="R13" s="19"/>
      <c r="S13" s="19"/>
      <c r="T13" s="19"/>
    </row>
    <row r="14" spans="2:26" s="16" customFormat="1" ht="14.25" x14ac:dyDescent="0.3">
      <c r="B14" s="17" t="s">
        <v>161</v>
      </c>
      <c r="G14" s="216"/>
      <c r="H14" s="217"/>
      <c r="S14" s="19"/>
      <c r="T14" s="19"/>
    </row>
    <row r="15" spans="2:26" s="16" customFormat="1" ht="14.25" x14ac:dyDescent="0.3">
      <c r="B15" s="136" t="s">
        <v>153</v>
      </c>
      <c r="G15" s="216"/>
      <c r="H15" s="217"/>
      <c r="S15" s="19"/>
      <c r="T15" s="19"/>
    </row>
    <row r="16" spans="2:26" s="4" customFormat="1" ht="12.75" customHeight="1" x14ac:dyDescent="0.3">
      <c r="B16" s="21"/>
      <c r="C16" s="180"/>
      <c r="D16" s="180"/>
      <c r="E16" s="180"/>
      <c r="F16" s="180"/>
      <c r="G16" s="180"/>
      <c r="H16" s="180"/>
      <c r="I16" s="180"/>
      <c r="J16" s="180"/>
      <c r="K16" s="180"/>
      <c r="L16" s="180"/>
      <c r="M16" s="180"/>
      <c r="N16" s="180"/>
      <c r="O16" s="180"/>
      <c r="P16" s="180"/>
      <c r="Q16" s="180"/>
      <c r="R16" s="180"/>
      <c r="S16" s="180"/>
      <c r="T16" s="180"/>
    </row>
    <row r="17" spans="1:32" s="4" customFormat="1" ht="45" customHeight="1" x14ac:dyDescent="0.25">
      <c r="B17" s="199" t="s">
        <v>124</v>
      </c>
      <c r="C17" s="199"/>
      <c r="D17" s="199"/>
      <c r="E17" s="199"/>
      <c r="F17" s="199"/>
      <c r="G17" s="199"/>
      <c r="H17" s="199"/>
      <c r="I17" s="199"/>
      <c r="J17" s="199"/>
      <c r="K17" s="199"/>
      <c r="L17" s="199"/>
      <c r="M17" s="199"/>
      <c r="N17" s="199"/>
      <c r="O17" s="199"/>
      <c r="P17" s="199"/>
      <c r="Q17" s="199"/>
      <c r="R17" s="199"/>
      <c r="S17" s="199"/>
      <c r="T17" s="199"/>
    </row>
    <row r="18" spans="1:32" s="4" customFormat="1" ht="18" x14ac:dyDescent="0.25">
      <c r="B18" s="137"/>
      <c r="C18" s="137"/>
      <c r="D18" s="137"/>
      <c r="E18" s="137"/>
      <c r="F18" s="137"/>
      <c r="G18" s="137"/>
      <c r="H18" s="137"/>
      <c r="I18" s="137"/>
      <c r="J18" s="137"/>
      <c r="K18" s="137"/>
      <c r="L18" s="137"/>
      <c r="M18" s="137"/>
      <c r="N18" s="137"/>
      <c r="O18" s="137"/>
      <c r="P18" s="137"/>
      <c r="Q18" s="137"/>
      <c r="R18" s="137"/>
      <c r="S18" s="137"/>
      <c r="T18" s="137"/>
    </row>
    <row r="19" spans="1:32" s="88" customFormat="1" ht="16.5" x14ac:dyDescent="0.3">
      <c r="A19" s="83"/>
      <c r="B19" s="27" t="str">
        <f>+B9</f>
        <v>Sector Público</v>
      </c>
      <c r="C19" s="90">
        <f t="shared" ref="C19:T19" si="0">+C9/C11</f>
        <v>0.7379170750263977</v>
      </c>
      <c r="D19" s="90">
        <f t="shared" si="0"/>
        <v>0.74259903310519804</v>
      </c>
      <c r="E19" s="90">
        <f t="shared" si="0"/>
        <v>0.74392912225584329</v>
      </c>
      <c r="F19" s="90">
        <f t="shared" si="0"/>
        <v>0.74601909383113751</v>
      </c>
      <c r="G19" s="90">
        <f t="shared" si="0"/>
        <v>0.74963817613187922</v>
      </c>
      <c r="H19" s="90">
        <f t="shared" si="0"/>
        <v>0.75357990926324048</v>
      </c>
      <c r="I19" s="90">
        <f t="shared" si="0"/>
        <v>0.76347668400841007</v>
      </c>
      <c r="J19" s="90">
        <f t="shared" si="0"/>
        <v>0.76996931108848687</v>
      </c>
      <c r="K19" s="90">
        <f t="shared" si="0"/>
        <v>0.78128337861395936</v>
      </c>
      <c r="L19" s="90">
        <f t="shared" si="0"/>
        <v>0.78081059480910664</v>
      </c>
      <c r="M19" s="90">
        <f t="shared" si="0"/>
        <v>0.77669405200871156</v>
      </c>
      <c r="N19" s="90">
        <f t="shared" si="0"/>
        <v>0.77289161794117134</v>
      </c>
      <c r="O19" s="90">
        <f t="shared" si="0"/>
        <v>0.75911692529276042</v>
      </c>
      <c r="P19" s="90">
        <f t="shared" si="0"/>
        <v>0.80094667043809897</v>
      </c>
      <c r="Q19" s="90">
        <f t="shared" si="0"/>
        <v>0.80334425479466764</v>
      </c>
      <c r="R19" s="90">
        <f t="shared" si="0"/>
        <v>0.78109548668674966</v>
      </c>
      <c r="S19" s="90">
        <f t="shared" si="0"/>
        <v>0.77162736903952167</v>
      </c>
      <c r="T19" s="90">
        <f t="shared" si="0"/>
        <v>0.76325862628891616</v>
      </c>
      <c r="U19" s="83"/>
      <c r="V19" s="83"/>
      <c r="W19" s="83"/>
      <c r="X19" s="83"/>
      <c r="Y19" s="83"/>
      <c r="Z19" s="83"/>
      <c r="AA19" s="83"/>
      <c r="AB19" s="83"/>
      <c r="AC19" s="83"/>
      <c r="AD19" s="83"/>
      <c r="AE19" s="83"/>
      <c r="AF19" s="83"/>
    </row>
    <row r="20" spans="1:32" s="88" customFormat="1" ht="16.5" x14ac:dyDescent="0.3">
      <c r="A20" s="83"/>
      <c r="B20" s="27" t="str">
        <f>+B10</f>
        <v>Sector Privado</v>
      </c>
      <c r="C20" s="90">
        <f t="shared" ref="C20:T20" si="1">+C10/C11</f>
        <v>0.2620829249736023</v>
      </c>
      <c r="D20" s="90">
        <f t="shared" si="1"/>
        <v>0.25740096689480196</v>
      </c>
      <c r="E20" s="90">
        <f t="shared" si="1"/>
        <v>0.25607087774415671</v>
      </c>
      <c r="F20" s="90">
        <f t="shared" si="1"/>
        <v>0.25398090616886249</v>
      </c>
      <c r="G20" s="90">
        <f t="shared" si="1"/>
        <v>0.25036182386812078</v>
      </c>
      <c r="H20" s="90">
        <f t="shared" si="1"/>
        <v>0.24642009073675955</v>
      </c>
      <c r="I20" s="90">
        <f t="shared" si="1"/>
        <v>0.23652331599158999</v>
      </c>
      <c r="J20" s="90">
        <f t="shared" si="1"/>
        <v>0.23003068891151313</v>
      </c>
      <c r="K20" s="90">
        <f t="shared" si="1"/>
        <v>0.21871662138604062</v>
      </c>
      <c r="L20" s="90">
        <f t="shared" si="1"/>
        <v>0.21918940519089336</v>
      </c>
      <c r="M20" s="90">
        <f t="shared" si="1"/>
        <v>0.22330594799128844</v>
      </c>
      <c r="N20" s="90">
        <f t="shared" si="1"/>
        <v>0.22710838205882872</v>
      </c>
      <c r="O20" s="90">
        <f t="shared" si="1"/>
        <v>0.24088307470723955</v>
      </c>
      <c r="P20" s="90">
        <f t="shared" si="1"/>
        <v>0.19905332956190105</v>
      </c>
      <c r="Q20" s="90">
        <f t="shared" si="1"/>
        <v>0.19665574520533238</v>
      </c>
      <c r="R20" s="90">
        <f t="shared" si="1"/>
        <v>0.21890451331325028</v>
      </c>
      <c r="S20" s="90">
        <f t="shared" si="1"/>
        <v>0.2283726309604783</v>
      </c>
      <c r="T20" s="90">
        <f t="shared" si="1"/>
        <v>0.23674137371108381</v>
      </c>
      <c r="U20" s="83"/>
      <c r="V20" s="83"/>
      <c r="W20" s="83"/>
      <c r="X20" s="83"/>
      <c r="Y20" s="83"/>
      <c r="Z20" s="83"/>
      <c r="AA20" s="83"/>
      <c r="AB20" s="83"/>
      <c r="AC20" s="83"/>
      <c r="AD20" s="83"/>
      <c r="AE20" s="83"/>
      <c r="AF20" s="83"/>
    </row>
    <row r="21" spans="1:32" s="88" customFormat="1" ht="16.5" x14ac:dyDescent="0.3">
      <c r="A21" s="83"/>
      <c r="B21" s="27" t="str">
        <f>+B11</f>
        <v>Total</v>
      </c>
      <c r="C21" s="90">
        <f>+C19+C20</f>
        <v>1</v>
      </c>
      <c r="D21" s="90">
        <f t="shared" ref="D21:S21" si="2">+D19+D20</f>
        <v>1</v>
      </c>
      <c r="E21" s="90">
        <f t="shared" si="2"/>
        <v>1</v>
      </c>
      <c r="F21" s="90">
        <f t="shared" si="2"/>
        <v>1</v>
      </c>
      <c r="G21" s="90">
        <f t="shared" si="2"/>
        <v>1</v>
      </c>
      <c r="H21" s="90">
        <f t="shared" si="2"/>
        <v>1</v>
      </c>
      <c r="I21" s="90">
        <f t="shared" si="2"/>
        <v>1</v>
      </c>
      <c r="J21" s="90">
        <f t="shared" si="2"/>
        <v>1</v>
      </c>
      <c r="K21" s="90">
        <f t="shared" si="2"/>
        <v>1</v>
      </c>
      <c r="L21" s="90">
        <f t="shared" si="2"/>
        <v>1</v>
      </c>
      <c r="M21" s="90">
        <f t="shared" si="2"/>
        <v>1</v>
      </c>
      <c r="N21" s="90">
        <f t="shared" si="2"/>
        <v>1</v>
      </c>
      <c r="O21" s="90">
        <f t="shared" si="2"/>
        <v>1</v>
      </c>
      <c r="P21" s="90">
        <f t="shared" si="2"/>
        <v>1</v>
      </c>
      <c r="Q21" s="90">
        <f t="shared" si="2"/>
        <v>1</v>
      </c>
      <c r="R21" s="90">
        <f t="shared" si="2"/>
        <v>1</v>
      </c>
      <c r="S21" s="90">
        <f t="shared" si="2"/>
        <v>1</v>
      </c>
      <c r="T21" s="90">
        <f t="shared" ref="T21" si="3">+T19+T20</f>
        <v>1</v>
      </c>
      <c r="U21" s="83"/>
      <c r="V21" s="83"/>
      <c r="W21" s="83"/>
      <c r="X21" s="83"/>
      <c r="Y21" s="83"/>
      <c r="Z21" s="83"/>
      <c r="AA21" s="83"/>
      <c r="AB21" s="83"/>
      <c r="AC21" s="83"/>
      <c r="AD21" s="83"/>
      <c r="AE21" s="83"/>
      <c r="AF21" s="83"/>
    </row>
    <row r="22" spans="1:32" s="83" customFormat="1" ht="16.5" x14ac:dyDescent="0.3">
      <c r="C22" s="30"/>
      <c r="D22" s="30"/>
      <c r="E22" s="30"/>
      <c r="F22" s="30"/>
      <c r="G22" s="30"/>
      <c r="H22" s="30"/>
      <c r="I22" s="30"/>
      <c r="J22" s="30"/>
      <c r="K22" s="30"/>
      <c r="L22" s="30"/>
      <c r="M22" s="30"/>
      <c r="N22" s="30"/>
      <c r="O22" s="30"/>
    </row>
    <row r="23" spans="1:32" s="83" customFormat="1" ht="16.5" x14ac:dyDescent="0.3">
      <c r="B23" s="88"/>
      <c r="I23" s="91"/>
    </row>
    <row r="24" spans="1:32" s="83" customFormat="1" ht="16.5" x14ac:dyDescent="0.3">
      <c r="B24" s="88"/>
    </row>
    <row r="25" spans="1:32" s="83" customFormat="1" ht="16.5" x14ac:dyDescent="0.3">
      <c r="B25" s="88"/>
    </row>
    <row r="26" spans="1:32" s="4" customFormat="1" ht="16.5" x14ac:dyDescent="0.3">
      <c r="B26" s="88"/>
      <c r="C26" s="83"/>
      <c r="D26" s="83"/>
      <c r="E26" s="83"/>
      <c r="F26" s="83"/>
      <c r="G26" s="83"/>
      <c r="H26" s="83"/>
      <c r="I26" s="83"/>
      <c r="J26" s="83"/>
      <c r="K26" s="83"/>
      <c r="L26" s="83"/>
      <c r="M26" s="83"/>
      <c r="N26" s="83"/>
      <c r="O26" s="83"/>
      <c r="P26" s="83"/>
      <c r="Q26" s="83"/>
      <c r="R26" s="83"/>
      <c r="S26" s="83"/>
      <c r="T26" s="83"/>
    </row>
    <row r="27" spans="1:32" s="4" customFormat="1" ht="16.5" x14ac:dyDescent="0.3">
      <c r="B27" s="88"/>
      <c r="C27" s="83"/>
      <c r="D27" s="83"/>
      <c r="E27" s="83"/>
      <c r="F27" s="83"/>
      <c r="G27" s="83"/>
      <c r="H27" s="83"/>
      <c r="I27" s="83"/>
      <c r="J27" s="83"/>
      <c r="K27" s="83"/>
      <c r="L27" s="83"/>
      <c r="M27" s="83"/>
      <c r="N27" s="83"/>
      <c r="O27" s="83"/>
      <c r="P27" s="83"/>
      <c r="Q27" s="83"/>
      <c r="R27" s="83"/>
      <c r="S27" s="83"/>
      <c r="T27" s="83"/>
    </row>
    <row r="28" spans="1:32" s="4" customFormat="1" ht="16.5" x14ac:dyDescent="0.3">
      <c r="B28" s="88"/>
      <c r="C28" s="83"/>
      <c r="D28" s="83"/>
      <c r="E28" s="83"/>
      <c r="F28" s="83"/>
      <c r="G28" s="83"/>
      <c r="H28" s="83"/>
      <c r="I28" s="83"/>
      <c r="J28" s="83"/>
      <c r="K28" s="83"/>
      <c r="L28" s="83"/>
      <c r="M28" s="83"/>
      <c r="N28" s="83"/>
      <c r="O28" s="83"/>
      <c r="P28" s="83"/>
      <c r="Q28" s="83"/>
      <c r="R28" s="83"/>
      <c r="S28" s="83"/>
      <c r="T28" s="83"/>
    </row>
    <row r="29" spans="1:32" s="4" customFormat="1" ht="16.5" x14ac:dyDescent="0.3">
      <c r="B29" s="83"/>
      <c r="C29" s="83"/>
      <c r="D29" s="83"/>
      <c r="E29" s="83"/>
      <c r="F29" s="83"/>
      <c r="G29" s="83"/>
      <c r="H29" s="83"/>
      <c r="I29" s="83"/>
      <c r="J29" s="83"/>
      <c r="K29" s="83"/>
      <c r="L29" s="83"/>
      <c r="M29" s="83"/>
      <c r="N29" s="83"/>
      <c r="O29" s="83"/>
      <c r="P29" s="83"/>
      <c r="Q29" s="83"/>
      <c r="R29" s="83"/>
      <c r="S29" s="83"/>
      <c r="T29" s="83"/>
    </row>
    <row r="30" spans="1:32" s="4" customFormat="1" ht="16.5" x14ac:dyDescent="0.3">
      <c r="B30" s="83"/>
      <c r="C30" s="83"/>
      <c r="D30" s="83"/>
      <c r="E30" s="83"/>
      <c r="F30" s="83"/>
      <c r="G30" s="83"/>
      <c r="H30" s="83"/>
      <c r="I30" s="83"/>
      <c r="J30" s="83"/>
      <c r="K30" s="83"/>
      <c r="L30" s="83"/>
      <c r="M30" s="83"/>
      <c r="N30" s="83"/>
      <c r="O30" s="83"/>
      <c r="P30" s="83"/>
      <c r="Q30" s="83"/>
      <c r="R30" s="83"/>
      <c r="S30" s="83"/>
      <c r="T30" s="83"/>
    </row>
    <row r="31" spans="1:32" s="4" customFormat="1" ht="16.5" x14ac:dyDescent="0.3">
      <c r="B31" s="83"/>
      <c r="C31" s="83"/>
      <c r="D31" s="83"/>
      <c r="E31" s="83"/>
      <c r="F31" s="83"/>
      <c r="G31" s="83"/>
      <c r="H31" s="83"/>
      <c r="I31" s="83"/>
      <c r="J31" s="83"/>
      <c r="K31" s="83"/>
      <c r="L31" s="83"/>
      <c r="M31" s="83"/>
      <c r="N31" s="83"/>
      <c r="O31" s="83"/>
      <c r="P31" s="83"/>
      <c r="Q31" s="83"/>
      <c r="R31" s="83"/>
      <c r="S31" s="83"/>
      <c r="T31" s="83"/>
    </row>
    <row r="32" spans="1:32" s="4" customFormat="1" ht="16.5" x14ac:dyDescent="0.3">
      <c r="B32" s="83"/>
      <c r="C32" s="83"/>
      <c r="D32" s="83"/>
      <c r="E32" s="83"/>
      <c r="F32" s="83"/>
      <c r="G32" s="83"/>
      <c r="H32" s="83"/>
      <c r="I32" s="83"/>
      <c r="J32" s="83"/>
      <c r="K32" s="83"/>
      <c r="L32" s="83"/>
      <c r="M32" s="83"/>
      <c r="N32" s="83"/>
      <c r="O32" s="83"/>
      <c r="P32" s="83"/>
      <c r="Q32" s="83"/>
      <c r="R32" s="83"/>
      <c r="S32" s="83"/>
      <c r="T32" s="83"/>
    </row>
    <row r="33" spans="2:20" s="4" customFormat="1" ht="16.5" x14ac:dyDescent="0.3">
      <c r="B33" s="83"/>
      <c r="C33" s="83"/>
      <c r="D33" s="83"/>
      <c r="E33" s="83"/>
      <c r="F33" s="83"/>
      <c r="G33" s="83"/>
      <c r="H33" s="83"/>
      <c r="I33" s="83"/>
      <c r="J33" s="83"/>
      <c r="K33" s="83"/>
      <c r="L33" s="83"/>
      <c r="M33" s="83"/>
      <c r="N33" s="83"/>
      <c r="O33" s="83"/>
      <c r="P33" s="83"/>
      <c r="Q33" s="83"/>
      <c r="R33" s="83"/>
      <c r="S33" s="83"/>
      <c r="T33" s="83"/>
    </row>
    <row r="34" spans="2:20" s="4" customFormat="1" ht="16.5" x14ac:dyDescent="0.3">
      <c r="B34" s="83"/>
      <c r="C34" s="83"/>
      <c r="D34" s="83"/>
      <c r="E34" s="83"/>
      <c r="F34" s="83"/>
      <c r="G34" s="83"/>
      <c r="H34" s="83"/>
      <c r="I34" s="83"/>
      <c r="J34" s="83"/>
      <c r="K34" s="83"/>
      <c r="L34" s="83"/>
      <c r="M34" s="83"/>
      <c r="N34" s="83"/>
      <c r="O34" s="83"/>
      <c r="P34" s="83"/>
      <c r="Q34" s="83"/>
      <c r="R34" s="83"/>
      <c r="S34" s="83"/>
      <c r="T34" s="83"/>
    </row>
    <row r="35" spans="2:20" s="4" customFormat="1" ht="16.5" x14ac:dyDescent="0.3">
      <c r="B35" s="83"/>
      <c r="C35" s="83"/>
      <c r="D35" s="83"/>
      <c r="E35" s="83"/>
      <c r="F35" s="83"/>
      <c r="G35" s="83"/>
      <c r="H35" s="83"/>
      <c r="I35" s="83"/>
      <c r="J35" s="83"/>
      <c r="K35" s="83"/>
      <c r="L35" s="83"/>
      <c r="M35" s="83"/>
      <c r="N35" s="83"/>
      <c r="O35" s="83"/>
      <c r="P35" s="83"/>
      <c r="Q35" s="83"/>
      <c r="R35" s="83"/>
      <c r="S35" s="83"/>
      <c r="T35" s="83"/>
    </row>
    <row r="36" spans="2:20" s="4" customFormat="1" ht="16.5" x14ac:dyDescent="0.3">
      <c r="B36" s="83"/>
      <c r="C36" s="83"/>
      <c r="D36" s="83"/>
      <c r="E36" s="83"/>
      <c r="F36" s="83"/>
      <c r="G36" s="83"/>
      <c r="H36" s="83"/>
      <c r="I36" s="83"/>
      <c r="J36" s="83"/>
      <c r="K36" s="83"/>
      <c r="L36" s="83"/>
      <c r="M36" s="83"/>
      <c r="N36" s="83"/>
      <c r="O36" s="83"/>
      <c r="P36" s="83"/>
      <c r="Q36" s="83"/>
      <c r="R36" s="83"/>
      <c r="S36" s="83"/>
      <c r="T36" s="83"/>
    </row>
    <row r="37" spans="2:20" s="4" customFormat="1" ht="16.5" x14ac:dyDescent="0.3">
      <c r="B37" s="83"/>
      <c r="C37" s="83"/>
      <c r="D37" s="83"/>
      <c r="E37" s="83"/>
      <c r="F37" s="83"/>
      <c r="G37" s="83"/>
      <c r="H37" s="83"/>
      <c r="I37" s="83"/>
      <c r="J37" s="83"/>
      <c r="K37" s="83"/>
      <c r="L37" s="83"/>
      <c r="M37" s="83"/>
      <c r="N37" s="83"/>
      <c r="O37" s="83"/>
      <c r="P37" s="83"/>
      <c r="Q37" s="83"/>
      <c r="R37" s="83"/>
      <c r="S37" s="83"/>
      <c r="T37" s="83"/>
    </row>
    <row r="38" spans="2:20" s="4" customFormat="1" ht="16.5" x14ac:dyDescent="0.3">
      <c r="B38" s="83"/>
      <c r="C38" s="83"/>
      <c r="D38" s="83"/>
      <c r="E38" s="83"/>
      <c r="F38" s="83"/>
      <c r="G38" s="83"/>
      <c r="H38" s="83"/>
      <c r="I38" s="83"/>
      <c r="J38" s="83"/>
      <c r="K38" s="83"/>
      <c r="L38" s="83"/>
      <c r="M38" s="83"/>
      <c r="N38" s="83"/>
      <c r="O38" s="83"/>
      <c r="P38" s="83"/>
      <c r="Q38" s="83"/>
      <c r="R38" s="83"/>
      <c r="S38" s="83"/>
      <c r="T38" s="83"/>
    </row>
    <row r="39" spans="2:20" s="4" customFormat="1" ht="16.5" x14ac:dyDescent="0.3">
      <c r="B39" s="83"/>
      <c r="C39" s="83"/>
      <c r="D39" s="83"/>
      <c r="E39" s="83"/>
      <c r="F39" s="83"/>
      <c r="G39" s="83"/>
      <c r="H39" s="83"/>
      <c r="I39" s="83"/>
      <c r="J39" s="83"/>
      <c r="K39" s="83"/>
      <c r="L39" s="83"/>
      <c r="M39" s="83"/>
      <c r="N39" s="83"/>
      <c r="O39" s="83"/>
      <c r="P39" s="83"/>
      <c r="Q39" s="83"/>
      <c r="R39" s="83"/>
      <c r="S39" s="83"/>
      <c r="T39" s="83"/>
    </row>
    <row r="40" spans="2:20" s="4" customFormat="1" ht="16.5" x14ac:dyDescent="0.3">
      <c r="B40" s="83"/>
      <c r="C40" s="83"/>
      <c r="D40" s="83"/>
      <c r="E40" s="83"/>
      <c r="F40" s="83"/>
      <c r="G40" s="83"/>
      <c r="H40" s="83"/>
      <c r="I40" s="83"/>
      <c r="J40" s="83"/>
      <c r="K40" s="83"/>
      <c r="L40" s="83"/>
      <c r="M40" s="83"/>
      <c r="N40" s="83"/>
      <c r="O40" s="83"/>
      <c r="P40" s="83"/>
      <c r="Q40" s="83"/>
      <c r="R40" s="83"/>
      <c r="S40" s="83"/>
      <c r="T40" s="83"/>
    </row>
    <row r="41" spans="2:20" s="4" customFormat="1" ht="16.5" x14ac:dyDescent="0.3">
      <c r="B41" s="83"/>
      <c r="C41" s="83"/>
      <c r="D41" s="83"/>
      <c r="E41" s="83"/>
      <c r="F41" s="83"/>
      <c r="G41" s="83"/>
      <c r="H41" s="83"/>
      <c r="I41" s="83"/>
      <c r="J41" s="83"/>
      <c r="K41" s="83"/>
      <c r="L41" s="83"/>
      <c r="M41" s="83"/>
      <c r="N41" s="83"/>
      <c r="O41" s="83"/>
      <c r="P41" s="83"/>
      <c r="Q41" s="83"/>
      <c r="R41" s="83"/>
      <c r="S41" s="83"/>
      <c r="T41" s="83"/>
    </row>
    <row r="42" spans="2:20" s="4" customFormat="1" ht="16.5" x14ac:dyDescent="0.3">
      <c r="B42" s="83"/>
      <c r="C42" s="83"/>
      <c r="D42" s="83"/>
      <c r="E42" s="83"/>
      <c r="F42" s="83"/>
      <c r="G42" s="83"/>
      <c r="H42" s="83"/>
      <c r="I42" s="83"/>
      <c r="J42" s="83"/>
      <c r="K42" s="83"/>
      <c r="L42" s="83"/>
      <c r="M42" s="83"/>
      <c r="N42" s="83"/>
      <c r="O42" s="83"/>
      <c r="P42" s="83"/>
      <c r="Q42" s="83"/>
      <c r="R42" s="83"/>
      <c r="S42" s="83"/>
      <c r="T42" s="83"/>
    </row>
    <row r="43" spans="2:20" s="4" customFormat="1" ht="16.5" x14ac:dyDescent="0.3">
      <c r="B43" s="83"/>
      <c r="C43" s="83"/>
      <c r="D43" s="83"/>
      <c r="E43" s="83"/>
      <c r="F43" s="83"/>
      <c r="G43" s="83"/>
      <c r="H43" s="83"/>
      <c r="I43" s="83"/>
      <c r="J43" s="83"/>
      <c r="K43" s="83"/>
      <c r="L43" s="83"/>
      <c r="M43" s="83"/>
      <c r="N43" s="83"/>
      <c r="O43" s="83"/>
      <c r="P43" s="83"/>
      <c r="Q43" s="83"/>
      <c r="R43" s="83"/>
      <c r="S43" s="83"/>
      <c r="T43" s="83"/>
    </row>
    <row r="44" spans="2:20" s="4" customFormat="1" ht="16.5" x14ac:dyDescent="0.3">
      <c r="B44" s="83"/>
      <c r="C44" s="83"/>
      <c r="D44" s="83"/>
      <c r="E44" s="83"/>
      <c r="F44" s="83"/>
      <c r="G44" s="83"/>
      <c r="H44" s="83"/>
      <c r="I44" s="83"/>
      <c r="J44" s="83"/>
      <c r="K44" s="83"/>
      <c r="L44" s="83"/>
      <c r="M44" s="83"/>
      <c r="N44" s="83"/>
      <c r="O44" s="83"/>
      <c r="P44" s="83"/>
      <c r="Q44" s="83"/>
      <c r="R44" s="83"/>
      <c r="S44" s="83"/>
      <c r="T44" s="83"/>
    </row>
    <row r="45" spans="2:20" s="4" customFormat="1" ht="16.5" x14ac:dyDescent="0.3">
      <c r="B45" s="83"/>
      <c r="C45" s="83"/>
      <c r="D45" s="83"/>
      <c r="E45" s="83"/>
      <c r="F45" s="83"/>
      <c r="G45" s="83"/>
      <c r="H45" s="83"/>
      <c r="I45" s="83"/>
      <c r="J45" s="83"/>
      <c r="K45" s="83"/>
      <c r="L45" s="83"/>
      <c r="M45" s="83"/>
      <c r="N45" s="83"/>
      <c r="O45" s="83"/>
      <c r="P45" s="83"/>
      <c r="Q45" s="83"/>
      <c r="R45" s="83"/>
      <c r="S45" s="83"/>
      <c r="T45" s="83"/>
    </row>
    <row r="46" spans="2:20" s="16" customFormat="1" ht="16.5" x14ac:dyDescent="0.3">
      <c r="B46" s="17"/>
      <c r="C46" s="83"/>
      <c r="D46" s="83"/>
      <c r="E46" s="83"/>
      <c r="F46" s="83"/>
      <c r="G46" s="91"/>
      <c r="H46" s="17"/>
      <c r="I46" s="17"/>
      <c r="J46" s="17"/>
      <c r="K46" s="17"/>
      <c r="L46" s="17"/>
      <c r="M46" s="17"/>
      <c r="S46" s="19"/>
      <c r="T46" s="19"/>
    </row>
    <row r="47" spans="2:20" s="16" customFormat="1" ht="16.5" x14ac:dyDescent="0.3">
      <c r="B47" s="17"/>
      <c r="C47" s="83"/>
      <c r="D47" s="83"/>
      <c r="E47" s="83"/>
      <c r="F47" s="83"/>
      <c r="G47" s="91"/>
      <c r="H47" s="17"/>
      <c r="I47" s="17"/>
      <c r="J47" s="17"/>
      <c r="K47" s="17"/>
      <c r="L47" s="17"/>
      <c r="M47" s="17"/>
      <c r="S47" s="19"/>
      <c r="T47" s="19"/>
    </row>
    <row r="48" spans="2:20" s="16" customFormat="1" ht="16.5" x14ac:dyDescent="0.3">
      <c r="B48" s="17"/>
      <c r="C48" s="83"/>
      <c r="D48" s="83"/>
      <c r="E48" s="83"/>
      <c r="F48" s="83"/>
      <c r="G48" s="91"/>
      <c r="H48" s="17"/>
      <c r="I48" s="17"/>
      <c r="J48" s="17"/>
      <c r="K48" s="17"/>
      <c r="L48" s="17"/>
      <c r="M48" s="17"/>
      <c r="S48" s="19"/>
      <c r="T48" s="19"/>
    </row>
    <row r="49" spans="2:35" s="16" customFormat="1" ht="16.5" x14ac:dyDescent="0.3">
      <c r="B49" s="183" t="s">
        <v>151</v>
      </c>
      <c r="C49" s="83"/>
      <c r="D49" s="83"/>
      <c r="E49" s="83"/>
      <c r="F49" s="83"/>
      <c r="G49" s="91"/>
      <c r="H49" s="20"/>
      <c r="I49" s="20"/>
      <c r="J49" s="20"/>
      <c r="K49" s="20"/>
      <c r="L49" s="20"/>
      <c r="M49" s="20"/>
      <c r="N49" s="20"/>
      <c r="O49" s="20"/>
      <c r="P49" s="20"/>
      <c r="Q49" s="20"/>
      <c r="R49" s="20"/>
      <c r="U49" s="19"/>
      <c r="V49" s="19"/>
      <c r="W49" s="19"/>
      <c r="X49" s="19"/>
      <c r="Y49" s="19"/>
      <c r="Z49" s="19"/>
      <c r="AA49" s="19"/>
      <c r="AB49" s="19"/>
      <c r="AC49" s="19"/>
      <c r="AD49" s="19"/>
      <c r="AE49" s="19"/>
      <c r="AF49" s="19"/>
      <c r="AG49" s="19"/>
      <c r="AH49" s="19"/>
      <c r="AI49" s="19"/>
    </row>
    <row r="50" spans="2:35" s="4" customFormat="1" x14ac:dyDescent="0.25"/>
    <row r="51" spans="2:35" s="4" customFormat="1" x14ac:dyDescent="0.25"/>
    <row r="52" spans="2:35" s="4" customFormat="1" x14ac:dyDescent="0.25"/>
    <row r="53" spans="2:35" s="4" customFormat="1" x14ac:dyDescent="0.25"/>
    <row r="54" spans="2:35" s="4" customFormat="1" x14ac:dyDescent="0.25"/>
    <row r="55" spans="2:35" s="4" customFormat="1" x14ac:dyDescent="0.25"/>
    <row r="56" spans="2:35" s="4" customFormat="1" x14ac:dyDescent="0.25"/>
    <row r="57" spans="2:35" s="4" customFormat="1" x14ac:dyDescent="0.25"/>
    <row r="58" spans="2:35" s="4" customFormat="1" x14ac:dyDescent="0.25"/>
    <row r="59" spans="2:35" s="4" customFormat="1" x14ac:dyDescent="0.25"/>
    <row r="60" spans="2:35" s="4" customFormat="1" x14ac:dyDescent="0.25"/>
    <row r="61" spans="2:35" s="4" customFormat="1" x14ac:dyDescent="0.25"/>
    <row r="62" spans="2:35" s="4" customFormat="1" x14ac:dyDescent="0.25"/>
    <row r="63" spans="2:35" s="4" customFormat="1" x14ac:dyDescent="0.25"/>
    <row r="64" spans="2:35" s="4" customFormat="1" x14ac:dyDescent="0.25"/>
    <row r="65" s="4" customFormat="1" x14ac:dyDescent="0.25"/>
    <row r="66" s="4" customFormat="1" x14ac:dyDescent="0.25"/>
    <row r="67" s="4" customFormat="1" x14ac:dyDescent="0.25"/>
    <row r="68" s="4" customFormat="1" x14ac:dyDescent="0.25"/>
    <row r="69" s="4" customFormat="1" x14ac:dyDescent="0.25"/>
    <row r="70" s="4" customFormat="1" x14ac:dyDescent="0.25"/>
    <row r="71" s="4" customFormat="1" x14ac:dyDescent="0.25"/>
    <row r="72" s="4" customFormat="1" x14ac:dyDescent="0.25"/>
    <row r="73" s="4" customFormat="1" x14ac:dyDescent="0.25"/>
    <row r="74" s="4" customFormat="1" x14ac:dyDescent="0.25"/>
    <row r="75" s="4" customFormat="1" x14ac:dyDescent="0.25"/>
    <row r="76" s="4" customFormat="1" x14ac:dyDescent="0.25"/>
    <row r="77" s="4" customFormat="1" x14ac:dyDescent="0.25"/>
    <row r="78" s="4" customFormat="1" x14ac:dyDescent="0.25"/>
    <row r="79" s="4" customFormat="1" x14ac:dyDescent="0.25"/>
    <row r="80"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row r="256" s="4" customFormat="1" x14ac:dyDescent="0.25"/>
    <row r="257" s="4" customFormat="1" x14ac:dyDescent="0.25"/>
    <row r="258" s="4" customFormat="1" x14ac:dyDescent="0.25"/>
    <row r="259" s="4" customFormat="1" x14ac:dyDescent="0.25"/>
    <row r="260" s="4" customFormat="1" x14ac:dyDescent="0.25"/>
    <row r="261" s="4" customFormat="1" x14ac:dyDescent="0.25"/>
    <row r="262" s="4" customFormat="1" x14ac:dyDescent="0.25"/>
    <row r="263" s="4" customFormat="1" x14ac:dyDescent="0.25"/>
    <row r="264" s="4" customFormat="1" x14ac:dyDescent="0.25"/>
    <row r="265" s="4" customFormat="1" x14ac:dyDescent="0.25"/>
    <row r="266" s="4" customFormat="1" x14ac:dyDescent="0.25"/>
    <row r="267" s="4" customFormat="1" x14ac:dyDescent="0.25"/>
    <row r="268" s="4" customFormat="1" x14ac:dyDescent="0.25"/>
    <row r="269" s="4" customFormat="1" x14ac:dyDescent="0.25"/>
    <row r="270" s="4" customFormat="1" x14ac:dyDescent="0.25"/>
    <row r="271" s="4" customFormat="1" x14ac:dyDescent="0.25"/>
    <row r="272" s="4" customFormat="1" x14ac:dyDescent="0.25"/>
    <row r="273" s="4" customFormat="1" x14ac:dyDescent="0.25"/>
    <row r="274" s="4" customFormat="1" x14ac:dyDescent="0.25"/>
    <row r="275" s="4" customFormat="1" x14ac:dyDescent="0.25"/>
    <row r="276" s="4" customFormat="1" x14ac:dyDescent="0.25"/>
    <row r="277" s="4" customFormat="1" x14ac:dyDescent="0.25"/>
    <row r="278" s="4" customFormat="1" x14ac:dyDescent="0.25"/>
    <row r="279" s="4" customFormat="1" x14ac:dyDescent="0.25"/>
    <row r="280" s="4" customFormat="1" x14ac:dyDescent="0.25"/>
    <row r="281" s="4" customFormat="1" x14ac:dyDescent="0.25"/>
    <row r="282" s="4" customFormat="1" x14ac:dyDescent="0.25"/>
    <row r="283" s="4" customFormat="1" x14ac:dyDescent="0.25"/>
    <row r="284" s="4" customFormat="1" x14ac:dyDescent="0.25"/>
    <row r="285" s="4" customFormat="1" x14ac:dyDescent="0.25"/>
    <row r="286" s="4" customFormat="1" x14ac:dyDescent="0.25"/>
    <row r="287" s="4" customFormat="1" x14ac:dyDescent="0.25"/>
    <row r="288" s="4" customFormat="1" x14ac:dyDescent="0.25"/>
    <row r="289" s="4" customFormat="1" x14ac:dyDescent="0.25"/>
    <row r="290" s="4" customFormat="1" x14ac:dyDescent="0.25"/>
    <row r="291" s="4" customFormat="1" x14ac:dyDescent="0.25"/>
    <row r="292" s="4" customFormat="1" x14ac:dyDescent="0.25"/>
    <row r="293" s="4" customFormat="1" x14ac:dyDescent="0.25"/>
    <row r="294" s="4" customFormat="1" x14ac:dyDescent="0.25"/>
    <row r="295" s="4" customFormat="1" x14ac:dyDescent="0.25"/>
    <row r="296" s="4" customFormat="1" x14ac:dyDescent="0.25"/>
    <row r="297" s="4" customFormat="1" x14ac:dyDescent="0.25"/>
    <row r="298" s="4" customFormat="1" x14ac:dyDescent="0.25"/>
    <row r="299" s="4" customFormat="1" x14ac:dyDescent="0.25"/>
    <row r="300" s="4" customFormat="1" x14ac:dyDescent="0.25"/>
    <row r="301" s="4" customFormat="1" x14ac:dyDescent="0.25"/>
    <row r="302" s="4" customFormat="1" x14ac:dyDescent="0.25"/>
    <row r="303" s="4" customFormat="1" x14ac:dyDescent="0.25"/>
    <row r="304" s="4" customFormat="1" x14ac:dyDescent="0.25"/>
    <row r="305" s="4" customFormat="1" x14ac:dyDescent="0.25"/>
    <row r="306" s="4" customFormat="1" x14ac:dyDescent="0.25"/>
    <row r="307" s="4" customFormat="1" x14ac:dyDescent="0.25"/>
    <row r="308" s="4" customFormat="1" x14ac:dyDescent="0.25"/>
    <row r="309" s="4" customFormat="1" x14ac:dyDescent="0.25"/>
    <row r="310" s="4" customFormat="1" x14ac:dyDescent="0.25"/>
    <row r="311" s="4" customFormat="1" x14ac:dyDescent="0.25"/>
    <row r="312" s="4" customFormat="1" x14ac:dyDescent="0.25"/>
    <row r="313" s="4" customFormat="1" x14ac:dyDescent="0.25"/>
    <row r="314" s="4" customFormat="1" x14ac:dyDescent="0.25"/>
    <row r="315" s="4" customFormat="1" x14ac:dyDescent="0.25"/>
    <row r="316" s="4" customFormat="1" x14ac:dyDescent="0.25"/>
    <row r="317" s="4" customFormat="1" x14ac:dyDescent="0.25"/>
    <row r="318" s="4" customFormat="1" x14ac:dyDescent="0.25"/>
    <row r="319" s="4" customFormat="1" x14ac:dyDescent="0.25"/>
    <row r="320"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row r="357" s="4" customFormat="1" x14ac:dyDescent="0.25"/>
    <row r="358" s="4" customFormat="1" x14ac:dyDescent="0.25"/>
    <row r="359" s="4" customFormat="1" x14ac:dyDescent="0.25"/>
    <row r="360" s="4" customFormat="1" x14ac:dyDescent="0.25"/>
    <row r="361" s="4" customFormat="1" x14ac:dyDescent="0.25"/>
    <row r="362" s="4" customFormat="1" x14ac:dyDescent="0.25"/>
    <row r="363" s="4" customFormat="1" x14ac:dyDescent="0.25"/>
    <row r="364" s="4" customFormat="1" x14ac:dyDescent="0.25"/>
    <row r="365" s="4" customFormat="1" x14ac:dyDescent="0.25"/>
    <row r="366" s="4" customFormat="1" x14ac:dyDescent="0.25"/>
    <row r="367" s="4" customFormat="1" x14ac:dyDescent="0.25"/>
    <row r="368" s="4" customFormat="1" x14ac:dyDescent="0.25"/>
    <row r="369" s="4" customFormat="1" x14ac:dyDescent="0.25"/>
    <row r="370" s="4" customFormat="1" x14ac:dyDescent="0.25"/>
    <row r="371" s="4" customFormat="1" x14ac:dyDescent="0.25"/>
    <row r="372" s="4" customFormat="1" x14ac:dyDescent="0.25"/>
    <row r="373" s="4" customFormat="1" x14ac:dyDescent="0.25"/>
    <row r="374" s="4" customFormat="1" x14ac:dyDescent="0.25"/>
    <row r="375" s="4" customFormat="1" x14ac:dyDescent="0.25"/>
    <row r="376" s="4" customFormat="1" x14ac:dyDescent="0.25"/>
    <row r="377" s="4" customFormat="1" x14ac:dyDescent="0.25"/>
    <row r="378" s="4" customFormat="1" x14ac:dyDescent="0.25"/>
    <row r="379" s="4" customFormat="1" x14ac:dyDescent="0.25"/>
    <row r="380" s="4" customFormat="1" x14ac:dyDescent="0.25"/>
    <row r="381" s="4" customFormat="1" x14ac:dyDescent="0.25"/>
    <row r="382" s="4" customFormat="1" x14ac:dyDescent="0.25"/>
    <row r="383" s="4" customFormat="1" x14ac:dyDescent="0.25"/>
    <row r="384" s="4" customFormat="1" x14ac:dyDescent="0.25"/>
    <row r="385" s="4" customFormat="1" x14ac:dyDescent="0.25"/>
    <row r="386" s="4" customFormat="1" x14ac:dyDescent="0.25"/>
    <row r="387" s="4" customFormat="1" x14ac:dyDescent="0.25"/>
    <row r="388" s="4" customFormat="1" x14ac:dyDescent="0.25"/>
    <row r="389" s="4" customFormat="1" x14ac:dyDescent="0.25"/>
    <row r="390" s="4" customFormat="1" x14ac:dyDescent="0.25"/>
    <row r="391" s="4" customFormat="1" x14ac:dyDescent="0.25"/>
    <row r="392" s="4" customFormat="1" x14ac:dyDescent="0.25"/>
    <row r="393" s="4" customFormat="1" x14ac:dyDescent="0.25"/>
    <row r="394" s="4" customFormat="1" x14ac:dyDescent="0.25"/>
    <row r="395" s="4" customFormat="1" x14ac:dyDescent="0.25"/>
    <row r="396" s="4" customFormat="1" x14ac:dyDescent="0.25"/>
    <row r="397" s="4" customFormat="1" x14ac:dyDescent="0.25"/>
    <row r="398" s="4" customFormat="1" x14ac:dyDescent="0.25"/>
    <row r="399" s="4" customFormat="1" x14ac:dyDescent="0.25"/>
    <row r="400" s="4" customFormat="1" x14ac:dyDescent="0.25"/>
    <row r="401" s="4" customFormat="1" x14ac:dyDescent="0.25"/>
    <row r="402" s="4" customFormat="1" x14ac:dyDescent="0.25"/>
    <row r="403" s="4" customFormat="1" x14ac:dyDescent="0.25"/>
    <row r="404" s="4" customFormat="1" x14ac:dyDescent="0.25"/>
    <row r="405" s="4" customFormat="1" x14ac:dyDescent="0.25"/>
    <row r="406" s="4" customFormat="1" x14ac:dyDescent="0.25"/>
    <row r="407" s="4" customFormat="1" x14ac:dyDescent="0.25"/>
    <row r="408" s="4" customFormat="1" x14ac:dyDescent="0.25"/>
    <row r="409" s="4" customFormat="1" x14ac:dyDescent="0.25"/>
    <row r="410" s="4" customFormat="1" x14ac:dyDescent="0.25"/>
    <row r="411" s="4" customFormat="1" x14ac:dyDescent="0.25"/>
    <row r="412" s="4" customFormat="1" x14ac:dyDescent="0.25"/>
    <row r="413" s="4" customFormat="1" x14ac:dyDescent="0.25"/>
    <row r="414" s="4" customFormat="1" x14ac:dyDescent="0.25"/>
    <row r="415" s="4" customFormat="1" x14ac:dyDescent="0.25"/>
    <row r="416" s="4" customFormat="1" x14ac:dyDescent="0.25"/>
    <row r="417" s="4" customFormat="1" x14ac:dyDescent="0.25"/>
    <row r="418" s="4" customFormat="1" x14ac:dyDescent="0.25"/>
    <row r="419" s="4" customFormat="1" x14ac:dyDescent="0.25"/>
    <row r="420" s="4" customFormat="1" x14ac:dyDescent="0.25"/>
    <row r="421" s="4" customFormat="1" x14ac:dyDescent="0.25"/>
    <row r="422" s="4" customFormat="1" x14ac:dyDescent="0.25"/>
    <row r="423" s="4" customFormat="1" x14ac:dyDescent="0.25"/>
    <row r="424" s="4" customFormat="1" x14ac:dyDescent="0.25"/>
    <row r="425" s="4" customFormat="1" x14ac:dyDescent="0.25"/>
    <row r="426" s="4" customFormat="1" x14ac:dyDescent="0.25"/>
    <row r="427" s="4" customFormat="1" x14ac:dyDescent="0.25"/>
    <row r="428" s="4" customFormat="1" x14ac:dyDescent="0.25"/>
    <row r="429" s="4" customFormat="1" x14ac:dyDescent="0.25"/>
    <row r="430" s="4" customFormat="1" x14ac:dyDescent="0.25"/>
    <row r="431" s="4" customFormat="1" x14ac:dyDescent="0.25"/>
    <row r="432" s="4" customFormat="1" x14ac:dyDescent="0.25"/>
    <row r="433" s="4" customFormat="1" x14ac:dyDescent="0.25"/>
    <row r="434" s="4" customFormat="1" x14ac:dyDescent="0.25"/>
    <row r="435" s="4" customFormat="1" x14ac:dyDescent="0.25"/>
    <row r="436" s="4" customFormat="1" x14ac:dyDescent="0.25"/>
    <row r="437" s="4" customFormat="1" x14ac:dyDescent="0.25"/>
    <row r="438" s="4" customFormat="1" x14ac:dyDescent="0.25"/>
    <row r="439" s="4" customFormat="1" x14ac:dyDescent="0.25"/>
    <row r="440" s="4" customFormat="1" x14ac:dyDescent="0.25"/>
    <row r="441" s="4" customFormat="1" x14ac:dyDescent="0.25"/>
    <row r="442" s="4" customFormat="1" x14ac:dyDescent="0.25"/>
    <row r="443" s="4" customFormat="1" x14ac:dyDescent="0.25"/>
    <row r="444" s="4" customFormat="1" x14ac:dyDescent="0.25"/>
    <row r="445" s="4" customFormat="1" x14ac:dyDescent="0.25"/>
    <row r="446" s="4" customFormat="1" x14ac:dyDescent="0.25"/>
    <row r="447" s="4" customFormat="1" x14ac:dyDescent="0.25"/>
    <row r="448" s="4" customFormat="1" x14ac:dyDescent="0.25"/>
    <row r="449" spans="2:6" s="4" customFormat="1" x14ac:dyDescent="0.25"/>
    <row r="450" spans="2:6" s="4" customFormat="1" x14ac:dyDescent="0.25"/>
    <row r="451" spans="2:6" s="4" customFormat="1" x14ac:dyDescent="0.25"/>
    <row r="452" spans="2:6" s="4" customFormat="1" x14ac:dyDescent="0.25"/>
    <row r="453" spans="2:6" s="4" customFormat="1" x14ac:dyDescent="0.25"/>
    <row r="454" spans="2:6" s="4" customFormat="1" x14ac:dyDescent="0.25">
      <c r="B454" s="1"/>
      <c r="C454" s="1"/>
      <c r="D454" s="1"/>
      <c r="E454" s="1"/>
      <c r="F454" s="1"/>
    </row>
    <row r="455" spans="2:6" s="4" customFormat="1" x14ac:dyDescent="0.25">
      <c r="B455" s="1"/>
      <c r="C455" s="1"/>
      <c r="D455" s="1"/>
      <c r="E455" s="1"/>
      <c r="F455" s="1"/>
    </row>
    <row r="456" spans="2:6" s="4" customFormat="1" x14ac:dyDescent="0.25">
      <c r="B456" s="1"/>
      <c r="C456" s="1"/>
      <c r="D456" s="1"/>
      <c r="E456" s="1"/>
      <c r="F456" s="1"/>
    </row>
    <row r="457" spans="2:6" s="4" customFormat="1" x14ac:dyDescent="0.25">
      <c r="B457" s="1"/>
      <c r="C457" s="1"/>
      <c r="D457" s="1"/>
      <c r="E457" s="1"/>
      <c r="F457" s="1"/>
    </row>
    <row r="458" spans="2:6" s="4" customFormat="1" x14ac:dyDescent="0.25">
      <c r="B458" s="1"/>
      <c r="C458" s="1"/>
      <c r="D458" s="1"/>
      <c r="E458" s="1"/>
      <c r="F458" s="1"/>
    </row>
    <row r="459" spans="2:6" s="4" customFormat="1" x14ac:dyDescent="0.25">
      <c r="B459" s="1"/>
      <c r="C459" s="1"/>
      <c r="D459" s="1"/>
      <c r="E459" s="1"/>
      <c r="F459" s="1"/>
    </row>
    <row r="460" spans="2:6" x14ac:dyDescent="0.25"/>
    <row r="461" spans="2:6" x14ac:dyDescent="0.25"/>
    <row r="462" spans="2:6" x14ac:dyDescent="0.25"/>
    <row r="463" spans="2:6" x14ac:dyDescent="0.25"/>
    <row r="464" spans="2:6" x14ac:dyDescent="0.25"/>
    <row r="465" x14ac:dyDescent="0.25"/>
    <row r="466" x14ac:dyDescent="0.25"/>
  </sheetData>
  <mergeCells count="3">
    <mergeCell ref="B5:T5"/>
    <mergeCell ref="B6:T6"/>
    <mergeCell ref="B17:T17"/>
  </mergeCells>
  <conditionalFormatting sqref="B8:T8">
    <cfRule type="containsText" dxfId="15" priority="1" operator="containsText" text="isflsh">
      <formula>NOT(ISERROR(SEARCH("isflsh",B8)))</formula>
    </cfRule>
  </conditionalFormatting>
  <hyperlinks>
    <hyperlink ref="B2" location="Índice!A1" display="Índice"/>
    <hyperlink ref="T2" location="'1.2_Alumnos_público'!A1" display="Siguiente"/>
  </hyperlinks>
  <printOptions horizontalCentered="1" verticalCentered="1"/>
  <pageMargins left="0.70866141732283472" right="0.70866141732283472" top="0.68" bottom="0.74803149606299213" header="0.68"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AI459"/>
  <sheetViews>
    <sheetView showGridLines="0" zoomScale="70" zoomScaleNormal="70" zoomScaleSheetLayoutView="70" workbookViewId="0">
      <pane ySplit="2" topLeftCell="A3" activePane="bottomLeft" state="frozen"/>
      <selection pane="bottomLeft"/>
    </sheetView>
  </sheetViews>
  <sheetFormatPr baseColWidth="10" defaultColWidth="11.42578125" defaultRowHeight="13.5" zeroHeight="1" x14ac:dyDescent="0.25"/>
  <cols>
    <col min="1" max="1" width="2.7109375" style="4" customWidth="1" collapsed="1"/>
    <col min="2" max="2" width="45.7109375" style="1" customWidth="1" collapsed="1"/>
    <col min="3" max="6" width="15.7109375" style="1" customWidth="1" collapsed="1"/>
    <col min="7" max="17" width="15.7109375" style="4" customWidth="1" collapsed="1"/>
    <col min="18" max="18" width="15.7109375" style="4" customWidth="1"/>
    <col min="19" max="20" width="15.7109375" style="4" customWidth="1" collapsed="1"/>
    <col min="21" max="21" width="2.7109375" style="4" customWidth="1" collapsed="1"/>
    <col min="22" max="32" width="11.42578125" style="4" customWidth="1" collapsed="1"/>
    <col min="33" max="16384" width="11.42578125" style="1"/>
  </cols>
  <sheetData>
    <row r="1" spans="2:22" s="4" customFormat="1" ht="85.15" customHeight="1" x14ac:dyDescent="0.25"/>
    <row r="2" spans="2:22" s="5" customFormat="1" ht="22.9" customHeight="1" x14ac:dyDescent="0.2">
      <c r="B2" s="6" t="s">
        <v>56</v>
      </c>
      <c r="S2" s="7" t="s">
        <v>108</v>
      </c>
      <c r="T2" s="7" t="s">
        <v>107</v>
      </c>
    </row>
    <row r="3" spans="2:22" s="4" customFormat="1" x14ac:dyDescent="0.25">
      <c r="B3" s="1"/>
    </row>
    <row r="4" spans="2:22" s="4" customFormat="1" x14ac:dyDescent="0.25">
      <c r="B4" s="1"/>
    </row>
    <row r="5" spans="2:22" s="4" customFormat="1" ht="19.899999999999999" customHeight="1" x14ac:dyDescent="0.25">
      <c r="B5" s="199" t="s">
        <v>14</v>
      </c>
      <c r="C5" s="199"/>
      <c r="D5" s="199"/>
      <c r="E5" s="199"/>
      <c r="F5" s="199"/>
      <c r="G5" s="199"/>
      <c r="H5" s="199"/>
      <c r="I5" s="199"/>
      <c r="J5" s="199"/>
      <c r="K5" s="199"/>
      <c r="L5" s="199"/>
      <c r="M5" s="199"/>
      <c r="N5" s="199"/>
      <c r="O5" s="199"/>
      <c r="P5" s="199"/>
      <c r="Q5" s="199"/>
      <c r="R5" s="199"/>
      <c r="S5" s="199"/>
      <c r="T5" s="199"/>
      <c r="U5" s="8"/>
      <c r="V5" s="8"/>
    </row>
    <row r="6" spans="2:22" s="4" customFormat="1" ht="40.15" customHeight="1" x14ac:dyDescent="0.25">
      <c r="B6" s="199" t="s">
        <v>125</v>
      </c>
      <c r="C6" s="199"/>
      <c r="D6" s="199"/>
      <c r="E6" s="199"/>
      <c r="F6" s="199"/>
      <c r="G6" s="199"/>
      <c r="H6" s="199"/>
      <c r="I6" s="199"/>
      <c r="J6" s="199"/>
      <c r="K6" s="199"/>
      <c r="L6" s="199"/>
      <c r="M6" s="199"/>
      <c r="N6" s="199"/>
      <c r="O6" s="199"/>
      <c r="P6" s="199"/>
      <c r="Q6" s="199"/>
      <c r="R6" s="199"/>
      <c r="S6" s="199"/>
      <c r="T6" s="199"/>
    </row>
    <row r="7" spans="2:22" x14ac:dyDescent="0.25"/>
    <row r="8" spans="2:22" s="4" customFormat="1" ht="33" customHeight="1" x14ac:dyDescent="0.25">
      <c r="B8" s="9" t="s">
        <v>1</v>
      </c>
      <c r="C8" s="9">
        <v>2007</v>
      </c>
      <c r="D8" s="9">
        <v>2008</v>
      </c>
      <c r="E8" s="9" t="s">
        <v>2</v>
      </c>
      <c r="F8" s="9" t="s">
        <v>3</v>
      </c>
      <c r="G8" s="9" t="s">
        <v>4</v>
      </c>
      <c r="H8" s="9" t="s">
        <v>5</v>
      </c>
      <c r="I8" s="9" t="s">
        <v>6</v>
      </c>
      <c r="J8" s="9" t="s">
        <v>7</v>
      </c>
      <c r="K8" s="9" t="s">
        <v>8</v>
      </c>
      <c r="L8" s="9" t="s">
        <v>9</v>
      </c>
      <c r="M8" s="9" t="s">
        <v>10</v>
      </c>
      <c r="N8" s="9">
        <v>2018</v>
      </c>
      <c r="O8" s="9">
        <v>2019</v>
      </c>
      <c r="P8" s="9">
        <v>2020</v>
      </c>
      <c r="Q8" s="10">
        <v>2021</v>
      </c>
      <c r="R8" s="9">
        <v>2022</v>
      </c>
      <c r="S8" s="9">
        <v>2023</v>
      </c>
      <c r="T8" s="9">
        <v>2024</v>
      </c>
      <c r="U8" s="33"/>
    </row>
    <row r="9" spans="2:22" s="4" customFormat="1" ht="33" customHeight="1" x14ac:dyDescent="0.25">
      <c r="B9" s="12" t="s">
        <v>21</v>
      </c>
      <c r="C9" s="13">
        <v>333029</v>
      </c>
      <c r="D9" s="13">
        <v>359496</v>
      </c>
      <c r="E9" s="13">
        <v>386604</v>
      </c>
      <c r="F9" s="13">
        <v>408399</v>
      </c>
      <c r="G9" s="13">
        <v>449707</v>
      </c>
      <c r="H9" s="13">
        <v>480827</v>
      </c>
      <c r="I9" s="13">
        <v>539685</v>
      </c>
      <c r="J9" s="13">
        <v>619153</v>
      </c>
      <c r="K9" s="13">
        <v>635355</v>
      </c>
      <c r="L9" s="13">
        <v>628806</v>
      </c>
      <c r="M9" s="13">
        <v>605743</v>
      </c>
      <c r="N9" s="13">
        <v>570492</v>
      </c>
      <c r="O9" s="13">
        <v>545662</v>
      </c>
      <c r="P9" s="13">
        <v>552050</v>
      </c>
      <c r="Q9" s="34">
        <v>577293</v>
      </c>
      <c r="R9" s="34">
        <v>571653</v>
      </c>
      <c r="S9" s="13">
        <v>559013</v>
      </c>
      <c r="T9" s="13">
        <v>535347</v>
      </c>
      <c r="U9" s="35"/>
    </row>
    <row r="10" spans="2:22" s="4" customFormat="1" ht="33" customHeight="1" x14ac:dyDescent="0.25">
      <c r="B10" s="36" t="s">
        <v>12</v>
      </c>
      <c r="C10" s="37">
        <v>1604310</v>
      </c>
      <c r="D10" s="37">
        <v>1608822</v>
      </c>
      <c r="E10" s="37">
        <v>1637102</v>
      </c>
      <c r="F10" s="37">
        <v>1657309</v>
      </c>
      <c r="G10" s="37">
        <v>1682586</v>
      </c>
      <c r="H10" s="37">
        <v>1656203</v>
      </c>
      <c r="I10" s="37">
        <v>1655102</v>
      </c>
      <c r="J10" s="37">
        <v>1690860</v>
      </c>
      <c r="K10" s="37">
        <v>1649637</v>
      </c>
      <c r="L10" s="37">
        <v>1607966</v>
      </c>
      <c r="M10" s="37">
        <v>1580163</v>
      </c>
      <c r="N10" s="37">
        <v>1571505</v>
      </c>
      <c r="O10" s="37">
        <v>1538545</v>
      </c>
      <c r="P10" s="37">
        <v>1558921</v>
      </c>
      <c r="Q10" s="38">
        <v>1537401</v>
      </c>
      <c r="R10" s="38">
        <v>1506206</v>
      </c>
      <c r="S10" s="37">
        <v>1434116</v>
      </c>
      <c r="T10" s="37">
        <v>1388252</v>
      </c>
      <c r="U10" s="35"/>
    </row>
    <row r="11" spans="2:22" s="4" customFormat="1" ht="33" customHeight="1" x14ac:dyDescent="0.25">
      <c r="B11" s="12" t="s">
        <v>13</v>
      </c>
      <c r="C11" s="13">
        <v>864423</v>
      </c>
      <c r="D11" s="13">
        <v>912937</v>
      </c>
      <c r="E11" s="13">
        <v>1200529</v>
      </c>
      <c r="F11" s="13">
        <v>1265247</v>
      </c>
      <c r="G11" s="13">
        <v>1339063</v>
      </c>
      <c r="H11" s="13">
        <v>1412506</v>
      </c>
      <c r="I11" s="13">
        <v>1493575</v>
      </c>
      <c r="J11" s="13">
        <v>1549274</v>
      </c>
      <c r="K11" s="13">
        <v>1574429</v>
      </c>
      <c r="L11" s="13">
        <v>1586742</v>
      </c>
      <c r="M11" s="13">
        <v>1566510</v>
      </c>
      <c r="N11" s="13">
        <v>1559140</v>
      </c>
      <c r="O11" s="13">
        <v>1544792</v>
      </c>
      <c r="P11" s="13">
        <v>1579402</v>
      </c>
      <c r="Q11" s="34">
        <v>1590463</v>
      </c>
      <c r="R11" s="34">
        <v>1553230</v>
      </c>
      <c r="S11" s="13">
        <v>1504634</v>
      </c>
      <c r="T11" s="13">
        <v>1468334</v>
      </c>
      <c r="U11" s="35"/>
    </row>
    <row r="12" spans="2:22" s="4" customFormat="1" ht="33" customHeight="1" x14ac:dyDescent="0.25">
      <c r="B12" s="12" t="s">
        <v>20</v>
      </c>
      <c r="C12" s="13">
        <v>311595</v>
      </c>
      <c r="D12" s="13">
        <v>316646</v>
      </c>
      <c r="E12" s="13">
        <v>321968</v>
      </c>
      <c r="F12" s="13">
        <v>327595</v>
      </c>
      <c r="G12" s="13">
        <v>333563</v>
      </c>
      <c r="H12" s="13">
        <v>339919</v>
      </c>
      <c r="I12" s="13">
        <v>346710</v>
      </c>
      <c r="J12" s="13">
        <v>353992</v>
      </c>
      <c r="K12" s="13">
        <v>361832</v>
      </c>
      <c r="L12" s="13">
        <v>369695</v>
      </c>
      <c r="M12" s="13">
        <v>389806</v>
      </c>
      <c r="N12" s="13">
        <v>425404</v>
      </c>
      <c r="O12" s="13">
        <v>508397</v>
      </c>
      <c r="P12" s="13">
        <v>483445</v>
      </c>
      <c r="Q12" s="34">
        <v>539312</v>
      </c>
      <c r="R12" s="34">
        <v>557459</v>
      </c>
      <c r="S12" s="13">
        <v>583993</v>
      </c>
      <c r="T12" s="13">
        <v>551777</v>
      </c>
      <c r="U12" s="39"/>
      <c r="V12" s="22"/>
    </row>
    <row r="13" spans="2:22" s="4" customFormat="1" ht="33" customHeight="1" x14ac:dyDescent="0.25">
      <c r="B13" s="40" t="s">
        <v>18</v>
      </c>
      <c r="C13" s="41">
        <v>3113357</v>
      </c>
      <c r="D13" s="41">
        <v>3197901</v>
      </c>
      <c r="E13" s="41">
        <v>3546203</v>
      </c>
      <c r="F13" s="41">
        <v>3658550</v>
      </c>
      <c r="G13" s="41">
        <v>3804919</v>
      </c>
      <c r="H13" s="41">
        <v>3889455</v>
      </c>
      <c r="I13" s="41">
        <v>4035072</v>
      </c>
      <c r="J13" s="41">
        <v>4213279</v>
      </c>
      <c r="K13" s="41">
        <v>4221253</v>
      </c>
      <c r="L13" s="41">
        <v>4193209</v>
      </c>
      <c r="M13" s="41">
        <v>4142222</v>
      </c>
      <c r="N13" s="41">
        <v>4126541</v>
      </c>
      <c r="O13" s="41">
        <v>4137396</v>
      </c>
      <c r="P13" s="41">
        <v>4173818</v>
      </c>
      <c r="Q13" s="42">
        <v>4244469</v>
      </c>
      <c r="R13" s="42">
        <v>4188548</v>
      </c>
      <c r="S13" s="41">
        <v>4081756</v>
      </c>
      <c r="T13" s="41">
        <v>3943710</v>
      </c>
      <c r="U13" s="43"/>
    </row>
    <row r="14" spans="2:22" s="16" customFormat="1" ht="14.25" x14ac:dyDescent="0.3">
      <c r="B14" s="201" t="s">
        <v>154</v>
      </c>
      <c r="C14" s="201"/>
      <c r="D14" s="201"/>
      <c r="E14" s="201"/>
      <c r="F14" s="201"/>
      <c r="G14" s="201"/>
      <c r="H14" s="201"/>
      <c r="I14" s="201"/>
      <c r="J14" s="201"/>
      <c r="K14" s="201"/>
      <c r="L14" s="201"/>
      <c r="M14" s="201"/>
      <c r="N14" s="201"/>
      <c r="O14" s="201"/>
      <c r="P14" s="201"/>
      <c r="Q14" s="201"/>
    </row>
    <row r="15" spans="2:22" s="16" customFormat="1" ht="14.25" x14ac:dyDescent="0.3">
      <c r="B15" s="169" t="s">
        <v>162</v>
      </c>
      <c r="C15" s="170"/>
      <c r="D15" s="170"/>
      <c r="E15" s="170"/>
      <c r="F15" s="170"/>
      <c r="G15" s="170"/>
      <c r="H15" s="170"/>
      <c r="I15" s="170"/>
      <c r="J15" s="170"/>
      <c r="K15" s="170"/>
      <c r="L15" s="170"/>
      <c r="M15" s="170"/>
      <c r="N15" s="170"/>
      <c r="O15" s="170"/>
      <c r="P15" s="170"/>
      <c r="Q15" s="170"/>
    </row>
    <row r="16" spans="2:22" s="16" customFormat="1" ht="14.25" x14ac:dyDescent="0.3">
      <c r="B16" s="16" t="s">
        <v>161</v>
      </c>
      <c r="C16" s="170"/>
      <c r="D16" s="170"/>
      <c r="E16" s="170"/>
      <c r="F16" s="170"/>
      <c r="G16" s="170"/>
      <c r="H16" s="170"/>
      <c r="I16" s="170"/>
      <c r="J16" s="170"/>
      <c r="K16" s="170"/>
      <c r="L16" s="170"/>
      <c r="M16" s="170"/>
      <c r="N16" s="170"/>
      <c r="O16" s="170"/>
      <c r="P16" s="170"/>
      <c r="Q16" s="170"/>
    </row>
    <row r="17" spans="1:32" s="16" customFormat="1" ht="14.25" x14ac:dyDescent="0.3">
      <c r="B17" s="183" t="s">
        <v>155</v>
      </c>
      <c r="C17" s="136"/>
      <c r="D17" s="136"/>
      <c r="E17" s="136"/>
      <c r="F17" s="136"/>
      <c r="G17" s="136"/>
      <c r="H17" s="136"/>
      <c r="I17" s="136"/>
      <c r="J17" s="136"/>
      <c r="K17" s="136"/>
      <c r="L17" s="136"/>
      <c r="M17" s="136"/>
      <c r="N17" s="136"/>
      <c r="O17" s="136"/>
      <c r="P17" s="136"/>
      <c r="Q17" s="136"/>
    </row>
    <row r="18" spans="1:32" s="4" customFormat="1" ht="16.5" x14ac:dyDescent="0.3">
      <c r="B18" s="16"/>
      <c r="C18" s="21"/>
      <c r="D18" s="21"/>
      <c r="E18" s="21"/>
      <c r="F18" s="21"/>
      <c r="G18" s="83"/>
      <c r="H18" s="83"/>
      <c r="I18" s="83"/>
      <c r="J18" s="83"/>
      <c r="K18" s="83"/>
    </row>
    <row r="19" spans="1:32" s="4" customFormat="1" ht="45" customHeight="1" x14ac:dyDescent="0.25">
      <c r="B19" s="199" t="s">
        <v>126</v>
      </c>
      <c r="C19" s="199"/>
      <c r="D19" s="199"/>
      <c r="E19" s="199"/>
      <c r="F19" s="199"/>
      <c r="G19" s="199"/>
      <c r="H19" s="199"/>
      <c r="I19" s="199"/>
      <c r="J19" s="199"/>
      <c r="K19" s="199"/>
      <c r="L19" s="199"/>
      <c r="M19" s="199"/>
      <c r="N19" s="199"/>
      <c r="O19" s="199"/>
      <c r="P19" s="199"/>
      <c r="Q19" s="199"/>
      <c r="R19" s="199"/>
      <c r="S19" s="199"/>
      <c r="T19" s="199"/>
    </row>
    <row r="20" spans="1:32" s="4" customFormat="1" ht="16.5" x14ac:dyDescent="0.3">
      <c r="B20" s="87"/>
      <c r="C20" s="87"/>
      <c r="D20" s="87"/>
      <c r="E20" s="87"/>
      <c r="F20" s="87"/>
      <c r="G20" s="87"/>
      <c r="H20" s="87"/>
      <c r="I20" s="83"/>
      <c r="J20" s="83"/>
      <c r="K20" s="83"/>
      <c r="L20" s="83"/>
      <c r="M20" s="83"/>
      <c r="N20" s="83"/>
      <c r="O20" s="83"/>
      <c r="P20" s="83"/>
      <c r="Q20" s="83"/>
      <c r="R20" s="83"/>
      <c r="S20" s="83"/>
      <c r="T20" s="83"/>
    </row>
    <row r="21" spans="1:32" s="88" customFormat="1" ht="16.5" x14ac:dyDescent="0.3">
      <c r="A21" s="83"/>
      <c r="B21" s="83"/>
      <c r="C21" s="83"/>
      <c r="D21" s="83"/>
      <c r="E21" s="83"/>
      <c r="F21" s="83"/>
      <c r="G21" s="83"/>
      <c r="H21" s="83"/>
      <c r="I21" s="138"/>
      <c r="J21" s="83"/>
      <c r="K21" s="83"/>
      <c r="L21" s="83"/>
      <c r="M21" s="83"/>
      <c r="N21" s="83"/>
      <c r="O21" s="83"/>
      <c r="P21" s="83"/>
      <c r="Q21" s="83"/>
      <c r="R21" s="83"/>
      <c r="S21" s="83"/>
      <c r="T21" s="83"/>
      <c r="U21" s="83"/>
      <c r="V21" s="83"/>
      <c r="W21" s="83"/>
      <c r="X21" s="83"/>
      <c r="Y21" s="4"/>
      <c r="Z21" s="4"/>
      <c r="AA21" s="83"/>
      <c r="AB21" s="83"/>
      <c r="AC21" s="83"/>
      <c r="AD21" s="83"/>
      <c r="AE21" s="83"/>
      <c r="AF21" s="83"/>
    </row>
    <row r="22" spans="1:32" s="88" customFormat="1" ht="16.5" x14ac:dyDescent="0.3">
      <c r="A22" s="83"/>
      <c r="B22" s="83"/>
      <c r="C22" s="90"/>
      <c r="D22" s="90"/>
      <c r="E22" s="90"/>
      <c r="F22" s="90"/>
      <c r="G22" s="90"/>
      <c r="H22" s="90"/>
      <c r="I22" s="90"/>
      <c r="J22" s="90"/>
      <c r="K22" s="90"/>
      <c r="L22" s="83"/>
      <c r="M22" s="83"/>
      <c r="N22" s="83"/>
      <c r="O22" s="83"/>
      <c r="P22" s="83"/>
      <c r="Q22" s="83"/>
      <c r="R22" s="83"/>
      <c r="S22" s="83"/>
      <c r="T22" s="83"/>
      <c r="U22" s="83"/>
      <c r="V22" s="83"/>
      <c r="W22" s="83"/>
      <c r="X22" s="83"/>
      <c r="Y22" s="4"/>
      <c r="Z22" s="4"/>
      <c r="AA22" s="83"/>
      <c r="AB22" s="83"/>
      <c r="AC22" s="83"/>
      <c r="AD22" s="83"/>
      <c r="AE22" s="83"/>
      <c r="AF22" s="83"/>
    </row>
    <row r="23" spans="1:32" s="88" customFormat="1" ht="16.5" x14ac:dyDescent="0.3">
      <c r="A23" s="83"/>
      <c r="B23" s="83"/>
      <c r="C23" s="90"/>
      <c r="D23" s="90"/>
      <c r="E23" s="90"/>
      <c r="F23" s="90"/>
      <c r="G23" s="90"/>
      <c r="H23" s="90"/>
      <c r="I23" s="90"/>
      <c r="J23" s="90"/>
      <c r="K23" s="90"/>
      <c r="L23" s="83"/>
      <c r="M23" s="83"/>
      <c r="N23" s="83"/>
      <c r="O23" s="83"/>
      <c r="P23" s="83"/>
      <c r="Q23" s="83"/>
      <c r="R23" s="83"/>
      <c r="S23" s="83"/>
      <c r="T23" s="83"/>
      <c r="U23" s="83"/>
      <c r="V23" s="83"/>
      <c r="W23" s="83"/>
      <c r="X23" s="83"/>
      <c r="Y23" s="4"/>
      <c r="Z23" s="4"/>
      <c r="AA23" s="83"/>
      <c r="AB23" s="83"/>
      <c r="AC23" s="83"/>
      <c r="AD23" s="83"/>
      <c r="AE23" s="83"/>
      <c r="AF23" s="83"/>
    </row>
    <row r="24" spans="1:32" s="83" customFormat="1" ht="16.5" x14ac:dyDescent="0.3">
      <c r="A24" s="178"/>
      <c r="B24" s="178"/>
      <c r="C24" s="30">
        <f t="shared" ref="C24:T24" si="0">+C8</f>
        <v>2007</v>
      </c>
      <c r="D24" s="30">
        <f t="shared" si="0"/>
        <v>2008</v>
      </c>
      <c r="E24" s="30" t="str">
        <f t="shared" si="0"/>
        <v>2009</v>
      </c>
      <c r="F24" s="30" t="str">
        <f t="shared" si="0"/>
        <v>2010</v>
      </c>
      <c r="G24" s="30" t="str">
        <f t="shared" si="0"/>
        <v>2011</v>
      </c>
      <c r="H24" s="30" t="str">
        <f t="shared" si="0"/>
        <v>2012</v>
      </c>
      <c r="I24" s="30" t="str">
        <f t="shared" si="0"/>
        <v>2013</v>
      </c>
      <c r="J24" s="30" t="str">
        <f t="shared" si="0"/>
        <v>2014</v>
      </c>
      <c r="K24" s="30" t="str">
        <f t="shared" si="0"/>
        <v>2015</v>
      </c>
      <c r="L24" s="30" t="str">
        <f t="shared" si="0"/>
        <v>2016</v>
      </c>
      <c r="M24" s="30" t="str">
        <f t="shared" si="0"/>
        <v>2017</v>
      </c>
      <c r="N24" s="30">
        <f t="shared" si="0"/>
        <v>2018</v>
      </c>
      <c r="O24" s="30">
        <f t="shared" si="0"/>
        <v>2019</v>
      </c>
      <c r="P24" s="30">
        <f t="shared" si="0"/>
        <v>2020</v>
      </c>
      <c r="Q24" s="30">
        <f t="shared" si="0"/>
        <v>2021</v>
      </c>
      <c r="R24" s="30">
        <f t="shared" si="0"/>
        <v>2022</v>
      </c>
      <c r="S24" s="30">
        <f t="shared" si="0"/>
        <v>2023</v>
      </c>
      <c r="T24" s="30">
        <f t="shared" si="0"/>
        <v>2024</v>
      </c>
      <c r="Y24" s="4"/>
      <c r="Z24" s="4"/>
    </row>
    <row r="25" spans="1:32" s="83" customFormat="1" ht="16.5" x14ac:dyDescent="0.3">
      <c r="A25" s="178"/>
      <c r="B25" s="179" t="str">
        <f>+B9</f>
        <v>Primera infancia*</v>
      </c>
      <c r="C25" s="139">
        <f t="shared" ref="C25:T25" si="1">+C9/C13</f>
        <v>0.10696781641167395</v>
      </c>
      <c r="D25" s="139">
        <f t="shared" si="1"/>
        <v>0.11241623802613027</v>
      </c>
      <c r="E25" s="139">
        <f t="shared" si="1"/>
        <v>0.10901913962624249</v>
      </c>
      <c r="F25" s="139">
        <f t="shared" si="1"/>
        <v>0.11162865069494746</v>
      </c>
      <c r="G25" s="139">
        <f t="shared" si="1"/>
        <v>0.11819095229096861</v>
      </c>
      <c r="H25" s="139">
        <f t="shared" si="1"/>
        <v>0.12362323256086007</v>
      </c>
      <c r="I25" s="139">
        <f t="shared" si="1"/>
        <v>0.13374854277693185</v>
      </c>
      <c r="J25" s="139">
        <f t="shared" si="1"/>
        <v>0.14695276529278029</v>
      </c>
      <c r="K25" s="139">
        <f t="shared" si="1"/>
        <v>0.1505133665288482</v>
      </c>
      <c r="L25" s="139">
        <f t="shared" si="1"/>
        <v>0.14995818238489902</v>
      </c>
      <c r="M25" s="139">
        <f t="shared" si="1"/>
        <v>0.14623624711567848</v>
      </c>
      <c r="N25" s="139">
        <f t="shared" si="1"/>
        <v>0.13824944426821398</v>
      </c>
      <c r="O25" s="139">
        <f t="shared" si="1"/>
        <v>0.1318853694449359</v>
      </c>
      <c r="P25" s="139">
        <f t="shared" si="1"/>
        <v>0.13226499095073144</v>
      </c>
      <c r="Q25" s="139">
        <f t="shared" si="1"/>
        <v>0.1360106529226624</v>
      </c>
      <c r="R25" s="139">
        <f t="shared" si="1"/>
        <v>0.13647999258931734</v>
      </c>
      <c r="S25" s="139">
        <f t="shared" si="1"/>
        <v>0.13695404624872237</v>
      </c>
      <c r="T25" s="139">
        <f t="shared" si="1"/>
        <v>0.13574705036627946</v>
      </c>
      <c r="Y25" s="4"/>
      <c r="Z25" s="4"/>
    </row>
    <row r="26" spans="1:32" s="83" customFormat="1" ht="16.5" x14ac:dyDescent="0.3">
      <c r="A26" s="178"/>
      <c r="B26" s="179" t="str">
        <f>+B10</f>
        <v>Primaria</v>
      </c>
      <c r="C26" s="139">
        <f t="shared" ref="C26:T26" si="2">+C10/C13</f>
        <v>0.51529908070291974</v>
      </c>
      <c r="D26" s="139">
        <f t="shared" si="2"/>
        <v>0.5030868685428348</v>
      </c>
      <c r="E26" s="139">
        <f t="shared" si="2"/>
        <v>0.46164926260566586</v>
      </c>
      <c r="F26" s="139">
        <f t="shared" si="2"/>
        <v>0.45299613234751474</v>
      </c>
      <c r="G26" s="139">
        <f t="shared" si="2"/>
        <v>0.44221335592163724</v>
      </c>
      <c r="H26" s="139">
        <f t="shared" si="2"/>
        <v>0.42581878437981668</v>
      </c>
      <c r="I26" s="139">
        <f t="shared" si="2"/>
        <v>0.41017905008882122</v>
      </c>
      <c r="J26" s="139">
        <f t="shared" si="2"/>
        <v>0.40131688407057781</v>
      </c>
      <c r="K26" s="139">
        <f t="shared" si="2"/>
        <v>0.39079320760920988</v>
      </c>
      <c r="L26" s="139">
        <f t="shared" si="2"/>
        <v>0.38346908060151547</v>
      </c>
      <c r="M26" s="139">
        <f t="shared" si="2"/>
        <v>0.38147713956422424</v>
      </c>
      <c r="N26" s="139">
        <f t="shared" si="2"/>
        <v>0.38082864074293699</v>
      </c>
      <c r="O26" s="139">
        <f t="shared" si="2"/>
        <v>0.37186312356854406</v>
      </c>
      <c r="P26" s="139">
        <f t="shared" si="2"/>
        <v>0.37349999448945786</v>
      </c>
      <c r="Q26" s="139">
        <f t="shared" si="2"/>
        <v>0.36221279976364534</v>
      </c>
      <c r="R26" s="139">
        <f t="shared" si="2"/>
        <v>0.35960098821835157</v>
      </c>
      <c r="S26" s="139">
        <f t="shared" si="2"/>
        <v>0.35134780226941542</v>
      </c>
      <c r="T26" s="139">
        <f t="shared" si="2"/>
        <v>0.35201675579593833</v>
      </c>
      <c r="Y26" s="4"/>
      <c r="Z26" s="4"/>
    </row>
    <row r="27" spans="1:32" s="83" customFormat="1" ht="16.5" x14ac:dyDescent="0.3">
      <c r="A27" s="178"/>
      <c r="B27" s="179" t="str">
        <f>+B11</f>
        <v xml:space="preserve">Secundaria </v>
      </c>
      <c r="C27" s="139">
        <f t="shared" ref="C27:T27" si="3">+C11/C13</f>
        <v>0.27764981658062343</v>
      </c>
      <c r="D27" s="139">
        <f t="shared" si="3"/>
        <v>0.2854800695831422</v>
      </c>
      <c r="E27" s="139">
        <f t="shared" si="3"/>
        <v>0.33853927708030251</v>
      </c>
      <c r="F27" s="139">
        <f t="shared" si="3"/>
        <v>0.34583291194598953</v>
      </c>
      <c r="G27" s="139">
        <f t="shared" si="3"/>
        <v>0.35192943660561499</v>
      </c>
      <c r="H27" s="139">
        <f t="shared" si="3"/>
        <v>0.36316296242018481</v>
      </c>
      <c r="I27" s="139">
        <f t="shared" si="3"/>
        <v>0.37014828979507675</v>
      </c>
      <c r="J27" s="139">
        <f t="shared" si="3"/>
        <v>0.36771217856685967</v>
      </c>
      <c r="K27" s="139">
        <f t="shared" si="3"/>
        <v>0.37297669672962031</v>
      </c>
      <c r="L27" s="139">
        <f t="shared" si="3"/>
        <v>0.37840756327671721</v>
      </c>
      <c r="M27" s="139">
        <f t="shared" si="3"/>
        <v>0.37818108252044436</v>
      </c>
      <c r="N27" s="139">
        <f t="shared" si="3"/>
        <v>0.37783218438881377</v>
      </c>
      <c r="O27" s="139">
        <f t="shared" si="3"/>
        <v>0.37337301046358629</v>
      </c>
      <c r="P27" s="139">
        <f t="shared" si="3"/>
        <v>0.37840701247634662</v>
      </c>
      <c r="Q27" s="139">
        <f t="shared" si="3"/>
        <v>0.37471424576313317</v>
      </c>
      <c r="R27" s="139">
        <f t="shared" si="3"/>
        <v>0.37082779044193837</v>
      </c>
      <c r="S27" s="139">
        <f t="shared" si="3"/>
        <v>0.36862419017697284</v>
      </c>
      <c r="T27" s="139">
        <f t="shared" si="3"/>
        <v>0.37232301563755954</v>
      </c>
      <c r="Y27" s="4"/>
      <c r="Z27" s="4"/>
    </row>
    <row r="28" spans="1:32" s="4" customFormat="1" ht="16.5" x14ac:dyDescent="0.3">
      <c r="A28" s="178"/>
      <c r="B28" s="179" t="str">
        <f>+B12</f>
        <v>Superior**</v>
      </c>
      <c r="C28" s="139">
        <f t="shared" ref="C28:T28" si="4">+C12/C13</f>
        <v>0.10008328630478291</v>
      </c>
      <c r="D28" s="139">
        <f t="shared" si="4"/>
        <v>9.9016823847892732E-2</v>
      </c>
      <c r="E28" s="139">
        <f t="shared" si="4"/>
        <v>9.0792320687789169E-2</v>
      </c>
      <c r="F28" s="139">
        <f t="shared" si="4"/>
        <v>8.9542305011548293E-2</v>
      </c>
      <c r="G28" s="139">
        <f t="shared" si="4"/>
        <v>8.766625518177916E-2</v>
      </c>
      <c r="H28" s="139">
        <f t="shared" si="4"/>
        <v>8.7395020639138385E-2</v>
      </c>
      <c r="I28" s="139">
        <f t="shared" si="4"/>
        <v>8.5924117339170158E-2</v>
      </c>
      <c r="J28" s="139">
        <f t="shared" si="4"/>
        <v>8.4018172069782224E-2</v>
      </c>
      <c r="K28" s="139">
        <f t="shared" si="4"/>
        <v>8.5716729132321617E-2</v>
      </c>
      <c r="L28" s="139">
        <f t="shared" si="4"/>
        <v>8.8165173736868357E-2</v>
      </c>
      <c r="M28" s="139">
        <f t="shared" si="4"/>
        <v>9.4105530799652934E-2</v>
      </c>
      <c r="N28" s="139">
        <f t="shared" si="4"/>
        <v>0.10308973060003523</v>
      </c>
      <c r="O28" s="139">
        <f t="shared" si="4"/>
        <v>0.12287849652293376</v>
      </c>
      <c r="P28" s="139">
        <f t="shared" si="4"/>
        <v>0.11582800208346411</v>
      </c>
      <c r="Q28" s="139">
        <f t="shared" si="4"/>
        <v>0.12706230155055909</v>
      </c>
      <c r="R28" s="139">
        <f t="shared" si="4"/>
        <v>0.13309122875039273</v>
      </c>
      <c r="S28" s="139">
        <f t="shared" si="4"/>
        <v>0.14307396130488936</v>
      </c>
      <c r="T28" s="139">
        <f t="shared" si="4"/>
        <v>0.13991317820022264</v>
      </c>
      <c r="U28" s="83"/>
      <c r="V28" s="83"/>
      <c r="W28" s="83"/>
      <c r="X28" s="83"/>
    </row>
    <row r="29" spans="1:32" s="4" customFormat="1" ht="16.5" x14ac:dyDescent="0.3">
      <c r="A29" s="178"/>
      <c r="B29" s="179" t="str">
        <f>+B13</f>
        <v>Total</v>
      </c>
      <c r="C29" s="140">
        <f>+SUM(C25:C28)</f>
        <v>1</v>
      </c>
      <c r="D29" s="140">
        <f t="shared" ref="D29:T29" si="5">+SUM(D25:D28)</f>
        <v>1</v>
      </c>
      <c r="E29" s="140">
        <f t="shared" si="5"/>
        <v>1</v>
      </c>
      <c r="F29" s="140">
        <f t="shared" si="5"/>
        <v>1</v>
      </c>
      <c r="G29" s="140">
        <f t="shared" si="5"/>
        <v>1</v>
      </c>
      <c r="H29" s="140">
        <f t="shared" si="5"/>
        <v>0.99999999999999989</v>
      </c>
      <c r="I29" s="140">
        <f t="shared" si="5"/>
        <v>1</v>
      </c>
      <c r="J29" s="140">
        <f t="shared" si="5"/>
        <v>1</v>
      </c>
      <c r="K29" s="140">
        <f t="shared" si="5"/>
        <v>1</v>
      </c>
      <c r="L29" s="140">
        <f t="shared" si="5"/>
        <v>1</v>
      </c>
      <c r="M29" s="140">
        <f t="shared" si="5"/>
        <v>1</v>
      </c>
      <c r="N29" s="140">
        <f t="shared" si="5"/>
        <v>0.99999999999999989</v>
      </c>
      <c r="O29" s="140">
        <f t="shared" si="5"/>
        <v>1</v>
      </c>
      <c r="P29" s="140">
        <f t="shared" si="5"/>
        <v>1</v>
      </c>
      <c r="Q29" s="140">
        <f t="shared" si="5"/>
        <v>1</v>
      </c>
      <c r="R29" s="140">
        <f t="shared" si="5"/>
        <v>1</v>
      </c>
      <c r="S29" s="140">
        <f t="shared" si="5"/>
        <v>1</v>
      </c>
      <c r="T29" s="140">
        <f t="shared" si="5"/>
        <v>1</v>
      </c>
      <c r="U29" s="83"/>
      <c r="V29" s="83"/>
      <c r="W29" s="83"/>
      <c r="X29" s="83"/>
    </row>
    <row r="30" spans="1:32" s="4" customFormat="1" ht="16.5" x14ac:dyDescent="0.3">
      <c r="A30" s="83"/>
      <c r="B30" s="83"/>
      <c r="C30" s="83"/>
      <c r="D30" s="83"/>
      <c r="E30" s="83"/>
      <c r="F30" s="83"/>
      <c r="G30" s="83"/>
      <c r="H30" s="83"/>
      <c r="I30" s="83"/>
      <c r="J30" s="83"/>
      <c r="K30" s="83"/>
      <c r="L30" s="83"/>
      <c r="M30" s="83"/>
      <c r="N30" s="83"/>
      <c r="O30" s="83"/>
      <c r="P30" s="83"/>
      <c r="Q30" s="83"/>
      <c r="R30" s="83"/>
      <c r="S30" s="141"/>
      <c r="T30" s="141"/>
      <c r="U30" s="83"/>
      <c r="V30" s="83"/>
      <c r="W30" s="83"/>
      <c r="X30" s="83"/>
    </row>
    <row r="31" spans="1:32" s="4" customFormat="1" ht="16.5" x14ac:dyDescent="0.3">
      <c r="B31" s="83"/>
      <c r="C31" s="83"/>
      <c r="D31" s="83"/>
      <c r="E31" s="83"/>
      <c r="F31" s="83"/>
      <c r="G31" s="83"/>
      <c r="H31" s="83"/>
      <c r="I31" s="83"/>
      <c r="J31" s="83"/>
      <c r="K31" s="83"/>
      <c r="L31" s="83"/>
      <c r="M31" s="83"/>
      <c r="N31" s="83"/>
      <c r="O31" s="83"/>
      <c r="P31" s="83"/>
      <c r="Q31" s="83"/>
      <c r="R31" s="83"/>
      <c r="S31" s="83"/>
      <c r="T31" s="83"/>
      <c r="U31" s="83"/>
      <c r="V31" s="83"/>
      <c r="W31" s="83"/>
      <c r="X31" s="83"/>
    </row>
    <row r="32" spans="1:32" s="4" customFormat="1" ht="16.5" x14ac:dyDescent="0.3">
      <c r="B32" s="83"/>
      <c r="C32" s="83"/>
      <c r="D32" s="83"/>
      <c r="E32" s="83"/>
      <c r="F32" s="83"/>
      <c r="G32" s="83"/>
      <c r="H32" s="83"/>
      <c r="I32" s="83"/>
      <c r="J32" s="83"/>
      <c r="K32" s="83"/>
      <c r="L32" s="83"/>
      <c r="M32" s="83"/>
      <c r="N32" s="83"/>
      <c r="O32" s="83"/>
      <c r="P32" s="83"/>
      <c r="Q32" s="83"/>
      <c r="R32" s="83"/>
      <c r="S32" s="83"/>
      <c r="T32" s="83"/>
      <c r="U32" s="83"/>
      <c r="V32" s="83"/>
      <c r="W32" s="83"/>
      <c r="X32" s="83"/>
    </row>
    <row r="33" spans="2:24" s="4" customFormat="1" ht="16.5" x14ac:dyDescent="0.3">
      <c r="B33" s="83"/>
      <c r="C33" s="83"/>
      <c r="D33" s="83"/>
      <c r="E33" s="83"/>
      <c r="F33" s="83"/>
      <c r="G33" s="83"/>
      <c r="H33" s="83"/>
      <c r="I33" s="83"/>
      <c r="J33" s="83"/>
      <c r="K33" s="83"/>
      <c r="L33" s="83"/>
      <c r="M33" s="83"/>
      <c r="N33" s="83"/>
      <c r="O33" s="83"/>
      <c r="P33" s="83"/>
      <c r="Q33" s="83"/>
      <c r="R33" s="83"/>
      <c r="S33" s="83"/>
      <c r="T33" s="83"/>
      <c r="U33" s="83"/>
      <c r="V33" s="83"/>
      <c r="W33" s="83"/>
      <c r="X33" s="83"/>
    </row>
    <row r="34" spans="2:24" s="4" customFormat="1" ht="16.5" x14ac:dyDescent="0.3">
      <c r="B34" s="83"/>
      <c r="C34" s="83"/>
      <c r="D34" s="83"/>
      <c r="E34" s="83"/>
      <c r="F34" s="83"/>
      <c r="G34" s="83"/>
      <c r="H34" s="83"/>
      <c r="I34" s="83"/>
      <c r="J34" s="83"/>
      <c r="K34" s="83"/>
      <c r="L34" s="83"/>
      <c r="M34" s="83"/>
      <c r="N34" s="83"/>
      <c r="O34" s="83"/>
      <c r="P34" s="83"/>
      <c r="Q34" s="83"/>
      <c r="R34" s="83"/>
      <c r="S34" s="83"/>
      <c r="T34" s="83"/>
      <c r="U34" s="83"/>
      <c r="V34" s="83"/>
      <c r="W34" s="83"/>
      <c r="X34" s="83"/>
    </row>
    <row r="35" spans="2:24" s="4" customFormat="1" ht="16.5" x14ac:dyDescent="0.3">
      <c r="B35" s="83"/>
      <c r="C35" s="83"/>
      <c r="D35" s="83"/>
      <c r="E35" s="83"/>
      <c r="F35" s="83"/>
      <c r="G35" s="83"/>
      <c r="H35" s="83"/>
      <c r="I35" s="83"/>
      <c r="J35" s="83"/>
      <c r="K35" s="83"/>
      <c r="L35" s="83"/>
      <c r="M35" s="83"/>
      <c r="N35" s="83"/>
      <c r="O35" s="83"/>
      <c r="P35" s="83"/>
      <c r="Q35" s="83"/>
      <c r="R35" s="83"/>
      <c r="S35" s="83"/>
      <c r="T35" s="83"/>
      <c r="U35" s="83"/>
      <c r="V35" s="83"/>
      <c r="W35" s="83"/>
      <c r="X35" s="83"/>
    </row>
    <row r="36" spans="2:24" s="4" customFormat="1" ht="16.5" x14ac:dyDescent="0.3">
      <c r="B36" s="83"/>
      <c r="C36" s="83"/>
      <c r="D36" s="83"/>
      <c r="E36" s="83"/>
      <c r="F36" s="83"/>
      <c r="G36" s="83"/>
      <c r="H36" s="83"/>
      <c r="I36" s="83"/>
      <c r="J36" s="83"/>
      <c r="K36" s="83"/>
      <c r="L36" s="83"/>
      <c r="M36" s="83"/>
      <c r="N36" s="83"/>
      <c r="O36" s="83"/>
      <c r="P36" s="83"/>
      <c r="Q36" s="83"/>
      <c r="R36" s="83"/>
      <c r="S36" s="83"/>
      <c r="T36" s="83"/>
      <c r="U36" s="83"/>
      <c r="V36" s="83"/>
      <c r="W36" s="83"/>
      <c r="X36" s="83"/>
    </row>
    <row r="37" spans="2:24" s="4" customFormat="1" ht="16.5" x14ac:dyDescent="0.3">
      <c r="B37" s="83"/>
      <c r="C37" s="83"/>
      <c r="D37" s="83"/>
      <c r="E37" s="83"/>
      <c r="F37" s="83"/>
      <c r="G37" s="83"/>
      <c r="H37" s="83"/>
      <c r="I37" s="83"/>
      <c r="J37" s="83"/>
      <c r="K37" s="83"/>
      <c r="L37" s="83"/>
      <c r="M37" s="83"/>
      <c r="N37" s="83"/>
      <c r="O37" s="83"/>
      <c r="P37" s="83"/>
      <c r="Q37" s="83"/>
      <c r="R37" s="83"/>
      <c r="S37" s="83"/>
      <c r="T37" s="83"/>
      <c r="U37" s="83"/>
      <c r="V37" s="83"/>
      <c r="W37" s="83"/>
      <c r="X37" s="83"/>
    </row>
    <row r="38" spans="2:24" s="4" customFormat="1" ht="16.5" x14ac:dyDescent="0.3">
      <c r="B38" s="83"/>
      <c r="C38" s="83"/>
      <c r="D38" s="83"/>
      <c r="E38" s="83"/>
      <c r="F38" s="83"/>
      <c r="G38" s="83"/>
      <c r="H38" s="83"/>
      <c r="I38" s="83"/>
      <c r="J38" s="83"/>
      <c r="K38" s="83"/>
      <c r="L38" s="83"/>
      <c r="M38" s="83"/>
      <c r="N38" s="83"/>
      <c r="O38" s="83"/>
      <c r="P38" s="83"/>
      <c r="Q38" s="83"/>
      <c r="R38" s="83"/>
      <c r="S38" s="83"/>
      <c r="T38" s="83"/>
      <c r="U38" s="83"/>
      <c r="V38" s="83"/>
      <c r="W38" s="83"/>
      <c r="X38" s="83"/>
    </row>
    <row r="39" spans="2:24" s="4" customFormat="1" ht="16.5" x14ac:dyDescent="0.3">
      <c r="B39" s="83"/>
      <c r="C39" s="83"/>
      <c r="D39" s="83"/>
      <c r="E39" s="83"/>
      <c r="F39" s="83"/>
      <c r="G39" s="83"/>
      <c r="H39" s="83"/>
      <c r="I39" s="83"/>
      <c r="J39" s="83"/>
      <c r="K39" s="83"/>
      <c r="L39" s="83"/>
      <c r="M39" s="83"/>
      <c r="N39" s="83"/>
      <c r="O39" s="83"/>
      <c r="P39" s="83"/>
      <c r="Q39" s="83"/>
      <c r="R39" s="83"/>
      <c r="S39" s="83"/>
      <c r="T39" s="83"/>
      <c r="U39" s="83"/>
      <c r="V39" s="83"/>
      <c r="W39" s="83"/>
      <c r="X39" s="83"/>
    </row>
    <row r="40" spans="2:24" s="4" customFormat="1" ht="16.5" x14ac:dyDescent="0.3">
      <c r="B40" s="83"/>
      <c r="C40" s="83"/>
      <c r="D40" s="83"/>
      <c r="E40" s="83"/>
      <c r="F40" s="83"/>
      <c r="G40" s="83"/>
      <c r="H40" s="83"/>
      <c r="I40" s="83"/>
      <c r="J40" s="83"/>
      <c r="K40" s="83"/>
      <c r="L40" s="83"/>
      <c r="M40" s="83"/>
      <c r="N40" s="83"/>
      <c r="O40" s="83"/>
      <c r="P40" s="83"/>
      <c r="Q40" s="83"/>
      <c r="R40" s="83"/>
      <c r="S40" s="83"/>
      <c r="T40" s="83"/>
      <c r="U40" s="83"/>
      <c r="V40" s="83"/>
      <c r="W40" s="83"/>
      <c r="X40" s="83"/>
    </row>
    <row r="41" spans="2:24" s="4" customFormat="1" ht="16.5" x14ac:dyDescent="0.3">
      <c r="B41" s="83"/>
      <c r="C41" s="83"/>
      <c r="D41" s="83"/>
      <c r="E41" s="83"/>
      <c r="F41" s="83"/>
      <c r="G41" s="83"/>
      <c r="H41" s="83"/>
      <c r="I41" s="83"/>
      <c r="J41" s="83"/>
      <c r="K41" s="83"/>
      <c r="L41" s="83"/>
      <c r="M41" s="83"/>
      <c r="N41" s="83"/>
      <c r="O41" s="83"/>
      <c r="P41" s="83"/>
      <c r="Q41" s="83"/>
      <c r="R41" s="83"/>
      <c r="S41" s="83"/>
      <c r="T41" s="83"/>
      <c r="U41" s="83"/>
      <c r="V41" s="83"/>
      <c r="W41" s="83"/>
      <c r="X41" s="83"/>
    </row>
    <row r="42" spans="2:24" s="4" customFormat="1" ht="16.5" x14ac:dyDescent="0.3">
      <c r="B42" s="83"/>
      <c r="C42" s="83"/>
      <c r="D42" s="83"/>
      <c r="E42" s="83"/>
      <c r="F42" s="83"/>
      <c r="G42" s="83"/>
      <c r="H42" s="83"/>
      <c r="I42" s="83"/>
      <c r="J42" s="83"/>
      <c r="K42" s="83"/>
      <c r="L42" s="83"/>
      <c r="M42" s="83"/>
      <c r="N42" s="83"/>
      <c r="O42" s="83"/>
      <c r="P42" s="83"/>
      <c r="Q42" s="83"/>
      <c r="R42" s="83"/>
      <c r="S42" s="83"/>
      <c r="T42" s="83"/>
      <c r="U42" s="83"/>
      <c r="V42" s="83"/>
      <c r="W42" s="83"/>
      <c r="X42" s="83"/>
    </row>
    <row r="43" spans="2:24" s="4" customFormat="1" ht="16.5" x14ac:dyDescent="0.3">
      <c r="B43" s="83"/>
      <c r="C43" s="83"/>
      <c r="D43" s="83"/>
      <c r="E43" s="83"/>
      <c r="F43" s="83"/>
      <c r="G43" s="83"/>
      <c r="H43" s="83"/>
      <c r="I43" s="83"/>
      <c r="J43" s="83"/>
      <c r="K43" s="83"/>
      <c r="L43" s="83"/>
      <c r="M43" s="83"/>
      <c r="N43" s="83"/>
      <c r="O43" s="83"/>
      <c r="P43" s="83"/>
      <c r="Q43" s="83"/>
      <c r="R43" s="83"/>
      <c r="S43" s="83"/>
      <c r="T43" s="83"/>
      <c r="U43" s="83"/>
      <c r="V43" s="83"/>
      <c r="W43" s="83"/>
      <c r="X43" s="83"/>
    </row>
    <row r="44" spans="2:24" s="4" customFormat="1" ht="16.5" x14ac:dyDescent="0.3">
      <c r="B44" s="83"/>
      <c r="C44" s="83"/>
      <c r="D44" s="83"/>
      <c r="E44" s="83"/>
      <c r="F44" s="83"/>
      <c r="G44" s="83"/>
      <c r="H44" s="83"/>
      <c r="I44" s="83"/>
      <c r="J44" s="83"/>
      <c r="K44" s="83"/>
      <c r="L44" s="83"/>
      <c r="M44" s="83"/>
      <c r="N44" s="83"/>
      <c r="O44" s="83"/>
      <c r="P44" s="83"/>
      <c r="Q44" s="83"/>
      <c r="R44" s="83"/>
      <c r="S44" s="83"/>
      <c r="T44" s="83"/>
      <c r="U44" s="83"/>
      <c r="V44" s="83"/>
      <c r="W44" s="83"/>
      <c r="X44" s="83"/>
    </row>
    <row r="45" spans="2:24" s="4" customFormat="1" ht="16.5" x14ac:dyDescent="0.3">
      <c r="B45" s="83"/>
      <c r="C45" s="83"/>
      <c r="D45" s="83"/>
      <c r="E45" s="83"/>
      <c r="F45" s="83"/>
      <c r="G45" s="83"/>
      <c r="H45" s="83"/>
      <c r="I45" s="83"/>
      <c r="J45" s="83"/>
      <c r="K45" s="83"/>
      <c r="L45" s="83"/>
      <c r="M45" s="83"/>
      <c r="N45" s="83"/>
      <c r="O45" s="83"/>
      <c r="P45" s="83"/>
      <c r="Q45" s="83"/>
      <c r="R45" s="83"/>
      <c r="S45" s="83"/>
      <c r="T45" s="83"/>
      <c r="U45" s="83"/>
      <c r="V45" s="83"/>
      <c r="W45" s="83"/>
      <c r="X45" s="83"/>
    </row>
    <row r="46" spans="2:24" s="4" customFormat="1" ht="16.5" x14ac:dyDescent="0.3">
      <c r="B46" s="83"/>
      <c r="C46" s="83"/>
      <c r="D46" s="83"/>
      <c r="E46" s="83"/>
      <c r="F46" s="83"/>
      <c r="G46" s="83"/>
      <c r="H46" s="83"/>
      <c r="I46" s="83"/>
      <c r="J46" s="83"/>
      <c r="K46" s="83"/>
      <c r="L46" s="83"/>
      <c r="M46" s="83"/>
      <c r="W46" s="83"/>
    </row>
    <row r="47" spans="2:24" s="4" customFormat="1" x14ac:dyDescent="0.25"/>
    <row r="48" spans="2:24" s="144" customFormat="1" ht="14.25" x14ac:dyDescent="0.3">
      <c r="B48" s="202" t="s">
        <v>129</v>
      </c>
      <c r="C48" s="202"/>
      <c r="D48" s="202"/>
      <c r="E48" s="202"/>
      <c r="F48" s="202"/>
      <c r="G48" s="202"/>
      <c r="H48" s="202"/>
      <c r="I48" s="202"/>
      <c r="J48" s="202"/>
      <c r="K48" s="202"/>
      <c r="L48" s="202"/>
      <c r="M48" s="202"/>
      <c r="N48" s="202"/>
      <c r="O48" s="202"/>
      <c r="P48" s="202"/>
      <c r="Q48" s="202"/>
      <c r="R48" s="142"/>
    </row>
    <row r="49" spans="2:35" s="144" customFormat="1" ht="14.25" x14ac:dyDescent="0.3">
      <c r="B49" s="145" t="s">
        <v>166</v>
      </c>
      <c r="C49" s="142"/>
      <c r="D49" s="142"/>
      <c r="E49" s="142"/>
      <c r="F49" s="142"/>
      <c r="G49" s="142"/>
      <c r="H49" s="142"/>
      <c r="I49" s="142"/>
      <c r="J49" s="142"/>
      <c r="K49" s="142"/>
      <c r="L49" s="142"/>
      <c r="M49" s="142"/>
      <c r="N49" s="142"/>
      <c r="O49" s="142"/>
      <c r="P49" s="142"/>
      <c r="Q49" s="142"/>
      <c r="R49" s="142"/>
    </row>
    <row r="50" spans="2:35" s="144" customFormat="1" ht="14.25" x14ac:dyDescent="0.3">
      <c r="B50" s="145"/>
      <c r="C50" s="185"/>
      <c r="D50" s="185"/>
      <c r="E50" s="185"/>
      <c r="F50" s="185"/>
      <c r="G50" s="185"/>
      <c r="H50" s="185"/>
      <c r="I50" s="185"/>
      <c r="J50" s="185"/>
      <c r="K50" s="185"/>
      <c r="L50" s="185"/>
      <c r="M50" s="185"/>
      <c r="N50" s="185"/>
      <c r="O50" s="185"/>
      <c r="P50" s="185"/>
      <c r="Q50" s="185"/>
      <c r="R50" s="185"/>
    </row>
    <row r="51" spans="2:35" s="144" customFormat="1" ht="14.25" x14ac:dyDescent="0.3">
      <c r="B51" s="145"/>
      <c r="C51" s="185"/>
      <c r="D51" s="185"/>
      <c r="E51" s="185"/>
      <c r="F51" s="185"/>
      <c r="G51" s="185"/>
      <c r="H51" s="185"/>
      <c r="I51" s="185"/>
      <c r="J51" s="185"/>
      <c r="K51" s="185"/>
      <c r="L51" s="185"/>
      <c r="M51" s="185"/>
      <c r="N51" s="185"/>
      <c r="O51" s="185"/>
      <c r="P51" s="185"/>
      <c r="Q51" s="185"/>
      <c r="R51" s="185"/>
    </row>
    <row r="52" spans="2:35" s="144" customFormat="1" ht="14.25" x14ac:dyDescent="0.3">
      <c r="B52" s="200" t="s">
        <v>150</v>
      </c>
      <c r="C52" s="201"/>
      <c r="D52" s="201"/>
      <c r="E52" s="201"/>
      <c r="F52" s="201"/>
      <c r="G52" s="201"/>
      <c r="H52" s="201"/>
      <c r="I52" s="201"/>
      <c r="J52" s="201"/>
      <c r="K52" s="201"/>
      <c r="L52" s="201"/>
      <c r="M52" s="201"/>
      <c r="N52" s="201"/>
      <c r="O52" s="201"/>
      <c r="P52" s="201"/>
      <c r="Q52" s="201"/>
      <c r="R52" s="146"/>
      <c r="U52" s="147"/>
      <c r="V52" s="147"/>
      <c r="W52" s="147"/>
      <c r="X52" s="147"/>
      <c r="Y52" s="147"/>
      <c r="Z52" s="147"/>
      <c r="AA52" s="147"/>
      <c r="AB52" s="147"/>
      <c r="AC52" s="147"/>
      <c r="AD52" s="147"/>
      <c r="AE52" s="147"/>
      <c r="AF52" s="147"/>
      <c r="AG52" s="147"/>
      <c r="AH52" s="147"/>
      <c r="AI52" s="147"/>
    </row>
    <row r="53" spans="2:35" s="143" customFormat="1" ht="14.25" hidden="1" x14ac:dyDescent="0.25">
      <c r="B53" s="169" t="s">
        <v>162</v>
      </c>
      <c r="C53" s="170"/>
      <c r="D53" s="170"/>
      <c r="E53" s="170"/>
      <c r="F53" s="170"/>
      <c r="G53" s="170"/>
      <c r="H53" s="170"/>
      <c r="I53" s="170"/>
      <c r="J53" s="170"/>
      <c r="K53" s="170"/>
      <c r="L53" s="170"/>
      <c r="M53" s="170"/>
      <c r="N53" s="170"/>
      <c r="O53" s="170"/>
      <c r="P53" s="170"/>
      <c r="Q53" s="170"/>
    </row>
    <row r="54" spans="2:35" s="143" customFormat="1" ht="14.25" hidden="1" x14ac:dyDescent="0.25">
      <c r="B54" s="4" t="s">
        <v>163</v>
      </c>
      <c r="C54" s="170"/>
      <c r="D54" s="170"/>
      <c r="E54" s="170"/>
      <c r="F54" s="170"/>
      <c r="G54" s="170"/>
      <c r="H54" s="170"/>
      <c r="I54" s="170"/>
      <c r="J54" s="170"/>
      <c r="K54" s="170"/>
      <c r="L54" s="170"/>
      <c r="M54" s="170"/>
      <c r="N54" s="170"/>
      <c r="O54" s="170"/>
      <c r="P54" s="170"/>
      <c r="Q54" s="170"/>
    </row>
    <row r="55" spans="2:35" s="143" customFormat="1" ht="14.25" hidden="1" x14ac:dyDescent="0.25">
      <c r="B55" s="183" t="s">
        <v>157</v>
      </c>
      <c r="C55" s="136"/>
      <c r="D55" s="136"/>
      <c r="E55" s="136"/>
      <c r="F55" s="136"/>
      <c r="G55" s="136"/>
      <c r="H55" s="136"/>
      <c r="I55" s="136"/>
      <c r="J55" s="136"/>
      <c r="K55" s="136"/>
      <c r="L55" s="136"/>
      <c r="M55" s="136"/>
      <c r="N55" s="136"/>
      <c r="O55" s="136"/>
      <c r="P55" s="136"/>
      <c r="Q55" s="136"/>
    </row>
    <row r="56" spans="2:35" s="143" customFormat="1" hidden="1" x14ac:dyDescent="0.25"/>
    <row r="57" spans="2:35" s="143" customFormat="1" hidden="1" x14ac:dyDescent="0.25"/>
    <row r="58" spans="2:35" s="143" customFormat="1" hidden="1" x14ac:dyDescent="0.25"/>
    <row r="59" spans="2:35" s="143" customFormat="1" hidden="1" x14ac:dyDescent="0.25"/>
    <row r="60" spans="2:35" s="143" customFormat="1" hidden="1" x14ac:dyDescent="0.25"/>
    <row r="61" spans="2:35" s="143" customFormat="1" hidden="1" x14ac:dyDescent="0.25"/>
    <row r="62" spans="2:35" s="143" customFormat="1" hidden="1" x14ac:dyDescent="0.25"/>
    <row r="63" spans="2:35" s="143" customFormat="1" hidden="1" x14ac:dyDescent="0.25"/>
    <row r="64" spans="2:35" s="143" customFormat="1" hidden="1" x14ac:dyDescent="0.25"/>
    <row r="65" s="143" customFormat="1" hidden="1" x14ac:dyDescent="0.25"/>
    <row r="66" s="143" customFormat="1" hidden="1" x14ac:dyDescent="0.25"/>
    <row r="67" s="143" customFormat="1" hidden="1" x14ac:dyDescent="0.25"/>
    <row r="68" s="143" customFormat="1" hidden="1" x14ac:dyDescent="0.25"/>
    <row r="69" s="143" customFormat="1" hidden="1" x14ac:dyDescent="0.25"/>
    <row r="70" s="143" customFormat="1" hidden="1" x14ac:dyDescent="0.25"/>
    <row r="71" s="143" customFormat="1" hidden="1" x14ac:dyDescent="0.25"/>
    <row r="72" s="143" customFormat="1" hidden="1" x14ac:dyDescent="0.25"/>
    <row r="73" s="143" customFormat="1" hidden="1" x14ac:dyDescent="0.25"/>
    <row r="74" s="143" customFormat="1" hidden="1" x14ac:dyDescent="0.25"/>
    <row r="75" s="143" customFormat="1" hidden="1" x14ac:dyDescent="0.25"/>
    <row r="76" s="143" customFormat="1" hidden="1" x14ac:dyDescent="0.25"/>
    <row r="77" s="143" customFormat="1" hidden="1" x14ac:dyDescent="0.25"/>
    <row r="78" s="143" customFormat="1" hidden="1" x14ac:dyDescent="0.25"/>
    <row r="79" s="143" customFormat="1" hidden="1" x14ac:dyDescent="0.25"/>
    <row r="80" s="143" customFormat="1" hidden="1" x14ac:dyDescent="0.25"/>
    <row r="81" s="143" customFormat="1" hidden="1" x14ac:dyDescent="0.25"/>
    <row r="82" s="143" customFormat="1" hidden="1" x14ac:dyDescent="0.25"/>
    <row r="83" s="143" customFormat="1" hidden="1" x14ac:dyDescent="0.25"/>
    <row r="84" s="143" customFormat="1" hidden="1" x14ac:dyDescent="0.25"/>
    <row r="85" s="143" customFormat="1" hidden="1" x14ac:dyDescent="0.25"/>
    <row r="86" s="143" customFormat="1" hidden="1" x14ac:dyDescent="0.25"/>
    <row r="87" s="143" customFormat="1" hidden="1" x14ac:dyDescent="0.25"/>
    <row r="88" s="143" customFormat="1" hidden="1" x14ac:dyDescent="0.25"/>
    <row r="89" s="143" customFormat="1" hidden="1" x14ac:dyDescent="0.25"/>
    <row r="90" s="143" customFormat="1" hidden="1" x14ac:dyDescent="0.25"/>
    <row r="91" s="143" customFormat="1" hidden="1" x14ac:dyDescent="0.25"/>
    <row r="92" s="143" customFormat="1" hidden="1" x14ac:dyDescent="0.25"/>
    <row r="93" s="143" customFormat="1" hidden="1" x14ac:dyDescent="0.25"/>
    <row r="94" s="143" customFormat="1" hidden="1" x14ac:dyDescent="0.25"/>
    <row r="95" s="143" customFormat="1" hidden="1" x14ac:dyDescent="0.25"/>
    <row r="96" s="143" customFormat="1" hidden="1" x14ac:dyDescent="0.25"/>
    <row r="97" s="143" customFormat="1" hidden="1" x14ac:dyDescent="0.25"/>
    <row r="98" s="143" customFormat="1" hidden="1" x14ac:dyDescent="0.25"/>
    <row r="99" s="143" customFormat="1" hidden="1" x14ac:dyDescent="0.25"/>
    <row r="100" s="143" customFormat="1" hidden="1" x14ac:dyDescent="0.25"/>
    <row r="101" s="143" customFormat="1" hidden="1" x14ac:dyDescent="0.25"/>
    <row r="102" s="143" customFormat="1" hidden="1" x14ac:dyDescent="0.25"/>
    <row r="103" s="143" customFormat="1" hidden="1" x14ac:dyDescent="0.25"/>
    <row r="104" s="143" customFormat="1" hidden="1" x14ac:dyDescent="0.25"/>
    <row r="105" s="143" customFormat="1" hidden="1" x14ac:dyDescent="0.25"/>
    <row r="106" s="143" customFormat="1" hidden="1" x14ac:dyDescent="0.25"/>
    <row r="107" s="143" customFormat="1" hidden="1" x14ac:dyDescent="0.25"/>
    <row r="108" s="143" customFormat="1" hidden="1" x14ac:dyDescent="0.25"/>
    <row r="109" s="143" customFormat="1" hidden="1" x14ac:dyDescent="0.25"/>
    <row r="110" s="143" customFormat="1" hidden="1" x14ac:dyDescent="0.25"/>
    <row r="111" s="143" customFormat="1" hidden="1" x14ac:dyDescent="0.25"/>
    <row r="112" s="143" customFormat="1" hidden="1" x14ac:dyDescent="0.25"/>
    <row r="113" s="143" customFormat="1" hidden="1" x14ac:dyDescent="0.25"/>
    <row r="114" s="143" customFormat="1" hidden="1" x14ac:dyDescent="0.25"/>
    <row r="115" s="143" customFormat="1" hidden="1" x14ac:dyDescent="0.25"/>
    <row r="116" s="143" customFormat="1" hidden="1" x14ac:dyDescent="0.25"/>
    <row r="117" s="143" customFormat="1" hidden="1" x14ac:dyDescent="0.25"/>
    <row r="118" s="143" customFormat="1" hidden="1" x14ac:dyDescent="0.25"/>
    <row r="119" s="143" customFormat="1" hidden="1" x14ac:dyDescent="0.25"/>
    <row r="120" s="143" customFormat="1" hidden="1" x14ac:dyDescent="0.25"/>
    <row r="121" s="143" customFormat="1" hidden="1" x14ac:dyDescent="0.25"/>
    <row r="122" s="143" customFormat="1" hidden="1" x14ac:dyDescent="0.25"/>
    <row r="123" s="143" customFormat="1" hidden="1" x14ac:dyDescent="0.25"/>
    <row r="124" s="143" customFormat="1" hidden="1" x14ac:dyDescent="0.25"/>
    <row r="125" s="143" customFormat="1" hidden="1" x14ac:dyDescent="0.25"/>
    <row r="126" s="143" customFormat="1" hidden="1" x14ac:dyDescent="0.25"/>
    <row r="127" s="143" customFormat="1" hidden="1" x14ac:dyDescent="0.25"/>
    <row r="128" s="143" customFormat="1" hidden="1" x14ac:dyDescent="0.25"/>
    <row r="129" s="143" customFormat="1" hidden="1" x14ac:dyDescent="0.25"/>
    <row r="130" s="143" customFormat="1" hidden="1" x14ac:dyDescent="0.25"/>
    <row r="131" s="143" customFormat="1" hidden="1" x14ac:dyDescent="0.25"/>
    <row r="132" s="143" customFormat="1" hidden="1" x14ac:dyDescent="0.25"/>
    <row r="133" s="143" customFormat="1" hidden="1" x14ac:dyDescent="0.25"/>
    <row r="134" s="143" customFormat="1" hidden="1" x14ac:dyDescent="0.25"/>
    <row r="135" s="143" customFormat="1" hidden="1" x14ac:dyDescent="0.25"/>
    <row r="136" s="143" customFormat="1" hidden="1" x14ac:dyDescent="0.25"/>
    <row r="137" s="143" customFormat="1" hidden="1" x14ac:dyDescent="0.25"/>
    <row r="138" s="143" customFormat="1" hidden="1" x14ac:dyDescent="0.25"/>
    <row r="139" s="143" customFormat="1" hidden="1" x14ac:dyDescent="0.25"/>
    <row r="140" s="143" customFormat="1" hidden="1" x14ac:dyDescent="0.25"/>
    <row r="141" s="143" customFormat="1" hidden="1" x14ac:dyDescent="0.25"/>
    <row r="142" s="143" customFormat="1" hidden="1" x14ac:dyDescent="0.25"/>
    <row r="143" s="143" customFormat="1" hidden="1" x14ac:dyDescent="0.25"/>
    <row r="144" s="143" customFormat="1" hidden="1" x14ac:dyDescent="0.25"/>
    <row r="145" s="143" customFormat="1" hidden="1" x14ac:dyDescent="0.25"/>
    <row r="146" s="143" customFormat="1" hidden="1" x14ac:dyDescent="0.25"/>
    <row r="147" s="143" customFormat="1" hidden="1" x14ac:dyDescent="0.25"/>
    <row r="148" s="143" customFormat="1" hidden="1" x14ac:dyDescent="0.25"/>
    <row r="149" s="143" customFormat="1" hidden="1" x14ac:dyDescent="0.25"/>
    <row r="150" s="143" customFormat="1" hidden="1" x14ac:dyDescent="0.25"/>
    <row r="151" s="143" customFormat="1" hidden="1" x14ac:dyDescent="0.25"/>
    <row r="152" s="143" customFormat="1" hidden="1" x14ac:dyDescent="0.25"/>
    <row r="153" s="143" customFormat="1" hidden="1" x14ac:dyDescent="0.25"/>
    <row r="154" s="143" customFormat="1" hidden="1" x14ac:dyDescent="0.25"/>
    <row r="155" s="143" customFormat="1" hidden="1" x14ac:dyDescent="0.25"/>
    <row r="156" s="143" customFormat="1" hidden="1" x14ac:dyDescent="0.25"/>
    <row r="157" s="143" customFormat="1" hidden="1" x14ac:dyDescent="0.25"/>
    <row r="158" s="143" customFormat="1" hidden="1" x14ac:dyDescent="0.25"/>
    <row r="159" s="143" customFormat="1" hidden="1" x14ac:dyDescent="0.25"/>
    <row r="160" s="143" customFormat="1" hidden="1" x14ac:dyDescent="0.25"/>
    <row r="161" s="143" customFormat="1" hidden="1" x14ac:dyDescent="0.25"/>
    <row r="162" s="143" customFormat="1" hidden="1" x14ac:dyDescent="0.25"/>
    <row r="163" s="143" customFormat="1" hidden="1" x14ac:dyDescent="0.25"/>
    <row r="164" s="143" customFormat="1" hidden="1" x14ac:dyDescent="0.25"/>
    <row r="165" s="143" customFormat="1" hidden="1" x14ac:dyDescent="0.25"/>
    <row r="166" s="143" customFormat="1" hidden="1" x14ac:dyDescent="0.25"/>
    <row r="167" s="143" customFormat="1" hidden="1" x14ac:dyDescent="0.25"/>
    <row r="168" s="143" customFormat="1" hidden="1" x14ac:dyDescent="0.25"/>
    <row r="169" s="143" customFormat="1" hidden="1" x14ac:dyDescent="0.25"/>
    <row r="170" s="143" customFormat="1" hidden="1" x14ac:dyDescent="0.25"/>
    <row r="171" s="143" customFormat="1" hidden="1" x14ac:dyDescent="0.25"/>
    <row r="172" s="143" customFormat="1" hidden="1" x14ac:dyDescent="0.25"/>
    <row r="173" s="143" customFormat="1" hidden="1" x14ac:dyDescent="0.25"/>
    <row r="174" s="143" customFormat="1" hidden="1" x14ac:dyDescent="0.25"/>
    <row r="175" s="143" customFormat="1" hidden="1" x14ac:dyDescent="0.25"/>
    <row r="176" s="143" customFormat="1" hidden="1" x14ac:dyDescent="0.25"/>
    <row r="177" s="143" customFormat="1" hidden="1" x14ac:dyDescent="0.25"/>
    <row r="178" s="143" customFormat="1" hidden="1" x14ac:dyDescent="0.25"/>
    <row r="179" s="143" customFormat="1" hidden="1" x14ac:dyDescent="0.25"/>
    <row r="180" s="143" customFormat="1" hidden="1" x14ac:dyDescent="0.25"/>
    <row r="181" s="143" customFormat="1" hidden="1" x14ac:dyDescent="0.25"/>
    <row r="182" s="143" customFormat="1" hidden="1" x14ac:dyDescent="0.25"/>
    <row r="183" s="143" customFormat="1" hidden="1" x14ac:dyDescent="0.25"/>
    <row r="184" s="143" customFormat="1" hidden="1" x14ac:dyDescent="0.25"/>
    <row r="185" s="143" customFormat="1" hidden="1" x14ac:dyDescent="0.25"/>
    <row r="186" s="143" customFormat="1" hidden="1" x14ac:dyDescent="0.25"/>
    <row r="187" s="143" customFormat="1" hidden="1" x14ac:dyDescent="0.25"/>
    <row r="188" s="143" customFormat="1" hidden="1" x14ac:dyDescent="0.25"/>
    <row r="189" s="143" customFormat="1" hidden="1" x14ac:dyDescent="0.25"/>
    <row r="190" s="143" customFormat="1" hidden="1" x14ac:dyDescent="0.25"/>
    <row r="191" s="143" customFormat="1" hidden="1" x14ac:dyDescent="0.25"/>
    <row r="192" s="143" customFormat="1" hidden="1" x14ac:dyDescent="0.25"/>
    <row r="193" s="143" customFormat="1" hidden="1" x14ac:dyDescent="0.25"/>
    <row r="194" s="143" customFormat="1" hidden="1" x14ac:dyDescent="0.25"/>
    <row r="195" s="143" customFormat="1" hidden="1" x14ac:dyDescent="0.25"/>
    <row r="196" s="143" customFormat="1" hidden="1" x14ac:dyDescent="0.25"/>
    <row r="197" s="143" customFormat="1" hidden="1" x14ac:dyDescent="0.25"/>
    <row r="198" s="143" customFormat="1" hidden="1" x14ac:dyDescent="0.25"/>
    <row r="199" s="143" customFormat="1" hidden="1" x14ac:dyDescent="0.25"/>
    <row r="200" s="143" customFormat="1" hidden="1" x14ac:dyDescent="0.25"/>
    <row r="201" s="143" customFormat="1" hidden="1" x14ac:dyDescent="0.25"/>
    <row r="202" s="143" customFormat="1" hidden="1" x14ac:dyDescent="0.25"/>
    <row r="203" s="143" customFormat="1" hidden="1" x14ac:dyDescent="0.25"/>
    <row r="204" s="143" customFormat="1" hidden="1" x14ac:dyDescent="0.25"/>
    <row r="205" s="143" customFormat="1" hidden="1" x14ac:dyDescent="0.25"/>
    <row r="206" s="143" customFormat="1" hidden="1" x14ac:dyDescent="0.25"/>
    <row r="207" s="143" customFormat="1" hidden="1" x14ac:dyDescent="0.25"/>
    <row r="208" s="143" customFormat="1" hidden="1" x14ac:dyDescent="0.25"/>
    <row r="209" s="143" customFormat="1" hidden="1" x14ac:dyDescent="0.25"/>
    <row r="210" s="143" customFormat="1" hidden="1" x14ac:dyDescent="0.25"/>
    <row r="211" s="143" customFormat="1" hidden="1" x14ac:dyDescent="0.25"/>
    <row r="212" s="143" customFormat="1" hidden="1" x14ac:dyDescent="0.25"/>
    <row r="213" s="143" customFormat="1" hidden="1" x14ac:dyDescent="0.25"/>
    <row r="214" s="143" customFormat="1" hidden="1" x14ac:dyDescent="0.25"/>
    <row r="215" s="143" customFormat="1" hidden="1" x14ac:dyDescent="0.25"/>
    <row r="216" s="143" customFormat="1" hidden="1" x14ac:dyDescent="0.25"/>
    <row r="217" s="143" customFormat="1" hidden="1" x14ac:dyDescent="0.25"/>
    <row r="218" s="143" customFormat="1" hidden="1" x14ac:dyDescent="0.25"/>
    <row r="219" s="143" customFormat="1" hidden="1" x14ac:dyDescent="0.25"/>
    <row r="220" s="143" customFormat="1" hidden="1" x14ac:dyDescent="0.25"/>
    <row r="221" s="143" customFormat="1" hidden="1" x14ac:dyDescent="0.25"/>
    <row r="222" s="143" customFormat="1" hidden="1" x14ac:dyDescent="0.25"/>
    <row r="223" s="143" customFormat="1" hidden="1" x14ac:dyDescent="0.25"/>
    <row r="224" s="143" customFormat="1" hidden="1" x14ac:dyDescent="0.25"/>
    <row r="225" s="143" customFormat="1" hidden="1" x14ac:dyDescent="0.25"/>
    <row r="226" s="143" customFormat="1" hidden="1" x14ac:dyDescent="0.25"/>
    <row r="227" s="143" customFormat="1" hidden="1" x14ac:dyDescent="0.25"/>
    <row r="228" s="143" customFormat="1" hidden="1" x14ac:dyDescent="0.25"/>
    <row r="229" s="143" customFormat="1" hidden="1" x14ac:dyDescent="0.25"/>
    <row r="230" s="143" customFormat="1" hidden="1" x14ac:dyDescent="0.25"/>
    <row r="231" s="143" customFormat="1" hidden="1" x14ac:dyDescent="0.25"/>
    <row r="232" s="143" customFormat="1" hidden="1" x14ac:dyDescent="0.25"/>
    <row r="233" s="143" customFormat="1" hidden="1" x14ac:dyDescent="0.25"/>
    <row r="234" s="143" customFormat="1" hidden="1" x14ac:dyDescent="0.25"/>
    <row r="235" s="143" customFormat="1" hidden="1" x14ac:dyDescent="0.25"/>
    <row r="236" s="143" customFormat="1" hidden="1" x14ac:dyDescent="0.25"/>
    <row r="237" s="143" customFormat="1" hidden="1" x14ac:dyDescent="0.25"/>
    <row r="238" s="143" customFormat="1" hidden="1" x14ac:dyDescent="0.25"/>
    <row r="239" s="143" customFormat="1" hidden="1" x14ac:dyDescent="0.25"/>
    <row r="240" s="143" customFormat="1" hidden="1" x14ac:dyDescent="0.25"/>
    <row r="241" s="143" customFormat="1" hidden="1" x14ac:dyDescent="0.25"/>
    <row r="242" s="143" customFormat="1" hidden="1" x14ac:dyDescent="0.25"/>
    <row r="243" s="143" customFormat="1" hidden="1" x14ac:dyDescent="0.25"/>
    <row r="244" s="143" customFormat="1" hidden="1" x14ac:dyDescent="0.25"/>
    <row r="245" s="143" customFormat="1" hidden="1" x14ac:dyDescent="0.25"/>
    <row r="246" s="143" customFormat="1" hidden="1" x14ac:dyDescent="0.25"/>
    <row r="247" s="143" customFormat="1" hidden="1" x14ac:dyDescent="0.25"/>
    <row r="248" s="143" customFormat="1" hidden="1" x14ac:dyDescent="0.25"/>
    <row r="249" s="143" customFormat="1" hidden="1" x14ac:dyDescent="0.25"/>
    <row r="250" s="143" customFormat="1" hidden="1" x14ac:dyDescent="0.25"/>
    <row r="251" s="143" customFormat="1" hidden="1" x14ac:dyDescent="0.25"/>
    <row r="252" s="143" customFormat="1" hidden="1" x14ac:dyDescent="0.25"/>
    <row r="253" s="143" customFormat="1" hidden="1" x14ac:dyDescent="0.25"/>
    <row r="254" s="143" customFormat="1" hidden="1" x14ac:dyDescent="0.25"/>
    <row r="255" s="143" customFormat="1" hidden="1" x14ac:dyDescent="0.25"/>
    <row r="256" s="143" customFormat="1" hidden="1" x14ac:dyDescent="0.25"/>
    <row r="257" s="143" customFormat="1" hidden="1" x14ac:dyDescent="0.25"/>
    <row r="258" s="143" customFormat="1" hidden="1" x14ac:dyDescent="0.25"/>
    <row r="259" s="143" customFormat="1" hidden="1" x14ac:dyDescent="0.25"/>
    <row r="260" s="143" customFormat="1" hidden="1" x14ac:dyDescent="0.25"/>
    <row r="261" s="143" customFormat="1" hidden="1" x14ac:dyDescent="0.25"/>
    <row r="262" s="143" customFormat="1" hidden="1" x14ac:dyDescent="0.25"/>
    <row r="263" s="143" customFormat="1" hidden="1" x14ac:dyDescent="0.25"/>
    <row r="264" s="143" customFormat="1" hidden="1" x14ac:dyDescent="0.25"/>
    <row r="265" s="143" customFormat="1" hidden="1" x14ac:dyDescent="0.25"/>
    <row r="266" s="143" customFormat="1" hidden="1" x14ac:dyDescent="0.25"/>
    <row r="267" s="143" customFormat="1" hidden="1" x14ac:dyDescent="0.25"/>
    <row r="268" s="143" customFormat="1" hidden="1" x14ac:dyDescent="0.25"/>
    <row r="269" s="143" customFormat="1" hidden="1" x14ac:dyDescent="0.25"/>
    <row r="270" s="143" customFormat="1" hidden="1" x14ac:dyDescent="0.25"/>
    <row r="271" s="143" customFormat="1" hidden="1" x14ac:dyDescent="0.25"/>
    <row r="272" s="143" customFormat="1" hidden="1" x14ac:dyDescent="0.25"/>
    <row r="273" s="143" customFormat="1" hidden="1" x14ac:dyDescent="0.25"/>
    <row r="274" s="143" customFormat="1" hidden="1" x14ac:dyDescent="0.25"/>
    <row r="275" s="143" customFormat="1" hidden="1" x14ac:dyDescent="0.25"/>
    <row r="276" s="143" customFormat="1" hidden="1" x14ac:dyDescent="0.25"/>
    <row r="277" s="143" customFormat="1" hidden="1" x14ac:dyDescent="0.25"/>
    <row r="278" s="143" customFormat="1" hidden="1" x14ac:dyDescent="0.25"/>
    <row r="279" s="143" customFormat="1" hidden="1" x14ac:dyDescent="0.25"/>
    <row r="280" s="143" customFormat="1" hidden="1" x14ac:dyDescent="0.25"/>
    <row r="281" s="143" customFormat="1" hidden="1" x14ac:dyDescent="0.25"/>
    <row r="282" s="143" customFormat="1" hidden="1" x14ac:dyDescent="0.25"/>
    <row r="283" s="143" customFormat="1" hidden="1" x14ac:dyDescent="0.25"/>
    <row r="284" s="143" customFormat="1" hidden="1" x14ac:dyDescent="0.25"/>
    <row r="285" s="143" customFormat="1" hidden="1" x14ac:dyDescent="0.25"/>
    <row r="286" s="143" customFormat="1" hidden="1" x14ac:dyDescent="0.25"/>
    <row r="287" s="143" customFormat="1" hidden="1" x14ac:dyDescent="0.25"/>
    <row r="288" s="143" customFormat="1" hidden="1" x14ac:dyDescent="0.25"/>
    <row r="289" s="143" customFormat="1" hidden="1" x14ac:dyDescent="0.25"/>
    <row r="290" s="143" customFormat="1" hidden="1" x14ac:dyDescent="0.25"/>
    <row r="291" s="143" customFormat="1" hidden="1" x14ac:dyDescent="0.25"/>
    <row r="292" s="143" customFormat="1" hidden="1" x14ac:dyDescent="0.25"/>
    <row r="293" s="143" customFormat="1" hidden="1" x14ac:dyDescent="0.25"/>
    <row r="294" s="143" customFormat="1" hidden="1" x14ac:dyDescent="0.25"/>
    <row r="295" s="143" customFormat="1" hidden="1" x14ac:dyDescent="0.25"/>
    <row r="296" s="143" customFormat="1" hidden="1" x14ac:dyDescent="0.25"/>
    <row r="297" s="143" customFormat="1" hidden="1" x14ac:dyDescent="0.25"/>
    <row r="298" s="143" customFormat="1" hidden="1" x14ac:dyDescent="0.25"/>
    <row r="299" s="143" customFormat="1" hidden="1" x14ac:dyDescent="0.25"/>
    <row r="300" s="143" customFormat="1" hidden="1" x14ac:dyDescent="0.25"/>
    <row r="301" s="143" customFormat="1" hidden="1" x14ac:dyDescent="0.25"/>
    <row r="302" s="143" customFormat="1" hidden="1" x14ac:dyDescent="0.25"/>
    <row r="303" s="143" customFormat="1" hidden="1" x14ac:dyDescent="0.25"/>
    <row r="304" s="143" customFormat="1" hidden="1" x14ac:dyDescent="0.25"/>
    <row r="305" s="143" customFormat="1" hidden="1" x14ac:dyDescent="0.25"/>
    <row r="306" s="143" customFormat="1" hidden="1" x14ac:dyDescent="0.25"/>
    <row r="307" s="143" customFormat="1" hidden="1" x14ac:dyDescent="0.25"/>
    <row r="308" s="143" customFormat="1" hidden="1" x14ac:dyDescent="0.25"/>
    <row r="309" s="143" customFormat="1" hidden="1" x14ac:dyDescent="0.25"/>
    <row r="310" s="143" customFormat="1" hidden="1" x14ac:dyDescent="0.25"/>
    <row r="311" s="143" customFormat="1" hidden="1" x14ac:dyDescent="0.25"/>
    <row r="312" s="143" customFormat="1" hidden="1" x14ac:dyDescent="0.25"/>
    <row r="313" s="143" customFormat="1" hidden="1" x14ac:dyDescent="0.25"/>
    <row r="314" s="143" customFormat="1" hidden="1" x14ac:dyDescent="0.25"/>
    <row r="315" s="143" customFormat="1" hidden="1" x14ac:dyDescent="0.25"/>
    <row r="316" s="143" customFormat="1" hidden="1" x14ac:dyDescent="0.25"/>
    <row r="317" s="143" customFormat="1" hidden="1" x14ac:dyDescent="0.25"/>
    <row r="318" s="143" customFormat="1" hidden="1" x14ac:dyDescent="0.25"/>
    <row r="319" s="143" customFormat="1" hidden="1" x14ac:dyDescent="0.25"/>
    <row r="320" s="143" customFormat="1" hidden="1" x14ac:dyDescent="0.25"/>
    <row r="321" s="143" customFormat="1" hidden="1" x14ac:dyDescent="0.25"/>
    <row r="322" s="143" customFormat="1" hidden="1" x14ac:dyDescent="0.25"/>
    <row r="323" s="143" customFormat="1" hidden="1" x14ac:dyDescent="0.25"/>
    <row r="324" s="143" customFormat="1" hidden="1" x14ac:dyDescent="0.25"/>
    <row r="325" s="143" customFormat="1" hidden="1" x14ac:dyDescent="0.25"/>
    <row r="326" s="143" customFormat="1" hidden="1" x14ac:dyDescent="0.25"/>
    <row r="327" s="143" customFormat="1" hidden="1" x14ac:dyDescent="0.25"/>
    <row r="328" s="143" customFormat="1" hidden="1" x14ac:dyDescent="0.25"/>
    <row r="329" s="143" customFormat="1" hidden="1" x14ac:dyDescent="0.25"/>
    <row r="330" s="143" customFormat="1" hidden="1" x14ac:dyDescent="0.25"/>
    <row r="331" s="143" customFormat="1" hidden="1" x14ac:dyDescent="0.25"/>
    <row r="332" s="143" customFormat="1" hidden="1" x14ac:dyDescent="0.25"/>
    <row r="333" s="143" customFormat="1" hidden="1" x14ac:dyDescent="0.25"/>
    <row r="334" s="143" customFormat="1" hidden="1" x14ac:dyDescent="0.25"/>
    <row r="335" s="143" customFormat="1" hidden="1" x14ac:dyDescent="0.25"/>
    <row r="336" s="143" customFormat="1" hidden="1" x14ac:dyDescent="0.25"/>
    <row r="337" s="143" customFormat="1" hidden="1" x14ac:dyDescent="0.25"/>
    <row r="338" s="143" customFormat="1" hidden="1" x14ac:dyDescent="0.25"/>
    <row r="339" s="143" customFormat="1" hidden="1" x14ac:dyDescent="0.25"/>
    <row r="340" s="143" customFormat="1" hidden="1" x14ac:dyDescent="0.25"/>
    <row r="341" s="143" customFormat="1" hidden="1" x14ac:dyDescent="0.25"/>
    <row r="342" s="143" customFormat="1" hidden="1" x14ac:dyDescent="0.25"/>
    <row r="343" s="143" customFormat="1" hidden="1" x14ac:dyDescent="0.25"/>
    <row r="344" s="143" customFormat="1" hidden="1" x14ac:dyDescent="0.25"/>
    <row r="345" s="143" customFormat="1" hidden="1" x14ac:dyDescent="0.25"/>
    <row r="346" s="143" customFormat="1" hidden="1" x14ac:dyDescent="0.25"/>
    <row r="347" s="143" customFormat="1" hidden="1" x14ac:dyDescent="0.25"/>
    <row r="348" s="143" customFormat="1" hidden="1" x14ac:dyDescent="0.25"/>
    <row r="349" s="143" customFormat="1" hidden="1" x14ac:dyDescent="0.25"/>
    <row r="350" s="143" customFormat="1" hidden="1" x14ac:dyDescent="0.25"/>
    <row r="351" s="143" customFormat="1" hidden="1" x14ac:dyDescent="0.25"/>
    <row r="352" s="143" customFormat="1" hidden="1" x14ac:dyDescent="0.25"/>
    <row r="353" s="143" customFormat="1" hidden="1" x14ac:dyDescent="0.25"/>
    <row r="354" s="143" customFormat="1" hidden="1" x14ac:dyDescent="0.25"/>
    <row r="355" s="143" customFormat="1" hidden="1" x14ac:dyDescent="0.25"/>
    <row r="356" s="143" customFormat="1" hidden="1" x14ac:dyDescent="0.25"/>
    <row r="357" s="143" customFormat="1" hidden="1" x14ac:dyDescent="0.25"/>
    <row r="358" s="143" customFormat="1" hidden="1" x14ac:dyDescent="0.25"/>
    <row r="359" s="143" customFormat="1" hidden="1" x14ac:dyDescent="0.25"/>
    <row r="360" s="143" customFormat="1" hidden="1" x14ac:dyDescent="0.25"/>
    <row r="361" s="143" customFormat="1" hidden="1" x14ac:dyDescent="0.25"/>
    <row r="362" s="143" customFormat="1" hidden="1" x14ac:dyDescent="0.25"/>
    <row r="363" s="143" customFormat="1" hidden="1" x14ac:dyDescent="0.25"/>
    <row r="364" s="143" customFormat="1" hidden="1" x14ac:dyDescent="0.25"/>
    <row r="365" s="143" customFormat="1" hidden="1" x14ac:dyDescent="0.25"/>
    <row r="366" s="143" customFormat="1" hidden="1" x14ac:dyDescent="0.25"/>
    <row r="367" s="143" customFormat="1" hidden="1" x14ac:dyDescent="0.25"/>
    <row r="368" s="143" customFormat="1" hidden="1" x14ac:dyDescent="0.25"/>
    <row r="369" s="143" customFormat="1" hidden="1" x14ac:dyDescent="0.25"/>
    <row r="370" s="143" customFormat="1" hidden="1" x14ac:dyDescent="0.25"/>
    <row r="371" s="143" customFormat="1" hidden="1" x14ac:dyDescent="0.25"/>
    <row r="372" s="143" customFormat="1" hidden="1" x14ac:dyDescent="0.25"/>
    <row r="373" s="143" customFormat="1" hidden="1" x14ac:dyDescent="0.25"/>
    <row r="374" s="143" customFormat="1" hidden="1" x14ac:dyDescent="0.25"/>
    <row r="375" s="143" customFormat="1" hidden="1" x14ac:dyDescent="0.25"/>
    <row r="376" s="143" customFormat="1" hidden="1" x14ac:dyDescent="0.25"/>
    <row r="377" s="143" customFormat="1" hidden="1" x14ac:dyDescent="0.25"/>
    <row r="378" s="143" customFormat="1" hidden="1" x14ac:dyDescent="0.25"/>
    <row r="379" s="143" customFormat="1" hidden="1" x14ac:dyDescent="0.25"/>
    <row r="380" s="143" customFormat="1" hidden="1" x14ac:dyDescent="0.25"/>
    <row r="381" s="143" customFormat="1" hidden="1" x14ac:dyDescent="0.25"/>
    <row r="382" s="143" customFormat="1" hidden="1" x14ac:dyDescent="0.25"/>
    <row r="383" s="143" customFormat="1" hidden="1" x14ac:dyDescent="0.25"/>
    <row r="384" s="143" customFormat="1" hidden="1" x14ac:dyDescent="0.25"/>
    <row r="385" s="143" customFormat="1" hidden="1" x14ac:dyDescent="0.25"/>
    <row r="386" s="143" customFormat="1" hidden="1" x14ac:dyDescent="0.25"/>
    <row r="387" s="143" customFormat="1" hidden="1" x14ac:dyDescent="0.25"/>
    <row r="388" s="143" customFormat="1" hidden="1" x14ac:dyDescent="0.25"/>
    <row r="389" s="143" customFormat="1" hidden="1" x14ac:dyDescent="0.25"/>
    <row r="390" s="143" customFormat="1" hidden="1" x14ac:dyDescent="0.25"/>
    <row r="391" s="143" customFormat="1" hidden="1" x14ac:dyDescent="0.25"/>
    <row r="392" s="143" customFormat="1" hidden="1" x14ac:dyDescent="0.25"/>
    <row r="393" s="143" customFormat="1" hidden="1" x14ac:dyDescent="0.25"/>
    <row r="394" s="143" customFormat="1" hidden="1" x14ac:dyDescent="0.25"/>
    <row r="395" s="143" customFormat="1" hidden="1" x14ac:dyDescent="0.25"/>
    <row r="396" s="143" customFormat="1" hidden="1" x14ac:dyDescent="0.25"/>
    <row r="397" s="143" customFormat="1" hidden="1" x14ac:dyDescent="0.25"/>
    <row r="398" s="143" customFormat="1" hidden="1" x14ac:dyDescent="0.25"/>
    <row r="399" s="143" customFormat="1" hidden="1" x14ac:dyDescent="0.25"/>
    <row r="400" s="143" customFormat="1" hidden="1" x14ac:dyDescent="0.25"/>
    <row r="401" s="143" customFormat="1" hidden="1" x14ac:dyDescent="0.25"/>
    <row r="402" s="143" customFormat="1" hidden="1" x14ac:dyDescent="0.25"/>
    <row r="403" s="143" customFormat="1" hidden="1" x14ac:dyDescent="0.25"/>
    <row r="404" s="143" customFormat="1" hidden="1" x14ac:dyDescent="0.25"/>
    <row r="405" s="143" customFormat="1" hidden="1" x14ac:dyDescent="0.25"/>
    <row r="406" s="143" customFormat="1" hidden="1" x14ac:dyDescent="0.25"/>
    <row r="407" s="143" customFormat="1" hidden="1" x14ac:dyDescent="0.25"/>
    <row r="408" s="143" customFormat="1" hidden="1" x14ac:dyDescent="0.25"/>
    <row r="409" s="143" customFormat="1" hidden="1" x14ac:dyDescent="0.25"/>
    <row r="410" s="143" customFormat="1" hidden="1" x14ac:dyDescent="0.25"/>
    <row r="411" s="143" customFormat="1" hidden="1" x14ac:dyDescent="0.25"/>
    <row r="412" s="143" customFormat="1" hidden="1" x14ac:dyDescent="0.25"/>
    <row r="413" s="143" customFormat="1" hidden="1" x14ac:dyDescent="0.25"/>
    <row r="414" s="143" customFormat="1" hidden="1" x14ac:dyDescent="0.25"/>
    <row r="415" s="143" customFormat="1" hidden="1" x14ac:dyDescent="0.25"/>
    <row r="416" s="143" customFormat="1" hidden="1" x14ac:dyDescent="0.25"/>
    <row r="417" s="143" customFormat="1" hidden="1" x14ac:dyDescent="0.25"/>
    <row r="418" s="143" customFormat="1" hidden="1" x14ac:dyDescent="0.25"/>
    <row r="419" s="143" customFormat="1" hidden="1" x14ac:dyDescent="0.25"/>
    <row r="420" s="143" customFormat="1" hidden="1" x14ac:dyDescent="0.25"/>
    <row r="421" s="143" customFormat="1" hidden="1" x14ac:dyDescent="0.25"/>
    <row r="422" s="143" customFormat="1" hidden="1" x14ac:dyDescent="0.25"/>
    <row r="423" s="143" customFormat="1" hidden="1" x14ac:dyDescent="0.25"/>
    <row r="424" s="143" customFormat="1" hidden="1" x14ac:dyDescent="0.25"/>
    <row r="425" s="143" customFormat="1" hidden="1" x14ac:dyDescent="0.25"/>
    <row r="426" s="143" customFormat="1" hidden="1" x14ac:dyDescent="0.25"/>
    <row r="427" s="143" customFormat="1" hidden="1" x14ac:dyDescent="0.25"/>
    <row r="428" s="143" customFormat="1" hidden="1" x14ac:dyDescent="0.25"/>
    <row r="429" s="143" customFormat="1" hidden="1" x14ac:dyDescent="0.25"/>
    <row r="430" s="143" customFormat="1" hidden="1" x14ac:dyDescent="0.25"/>
    <row r="431" s="143" customFormat="1" hidden="1" x14ac:dyDescent="0.25"/>
    <row r="432" s="143" customFormat="1" hidden="1" x14ac:dyDescent="0.25"/>
    <row r="433" spans="2:6" s="143" customFormat="1" hidden="1" x14ac:dyDescent="0.25"/>
    <row r="434" spans="2:6" s="143" customFormat="1" hidden="1" x14ac:dyDescent="0.25"/>
    <row r="435" spans="2:6" s="143" customFormat="1" hidden="1" x14ac:dyDescent="0.25"/>
    <row r="436" spans="2:6" s="143" customFormat="1" hidden="1" x14ac:dyDescent="0.25"/>
    <row r="437" spans="2:6" s="143" customFormat="1" hidden="1" x14ac:dyDescent="0.25"/>
    <row r="438" spans="2:6" s="143" customFormat="1" hidden="1" x14ac:dyDescent="0.25"/>
    <row r="439" spans="2:6" s="143" customFormat="1" hidden="1" x14ac:dyDescent="0.25"/>
    <row r="440" spans="2:6" s="143" customFormat="1" hidden="1" x14ac:dyDescent="0.25"/>
    <row r="441" spans="2:6" s="143" customFormat="1" hidden="1" x14ac:dyDescent="0.25"/>
    <row r="442" spans="2:6" s="143" customFormat="1" hidden="1" x14ac:dyDescent="0.25"/>
    <row r="443" spans="2:6" s="143" customFormat="1" hidden="1" x14ac:dyDescent="0.25"/>
    <row r="444" spans="2:6" s="143" customFormat="1" hidden="1" x14ac:dyDescent="0.25">
      <c r="B444" s="148"/>
      <c r="C444" s="148"/>
      <c r="D444" s="148"/>
      <c r="E444" s="148"/>
      <c r="F444" s="148"/>
    </row>
    <row r="445" spans="2:6" s="143" customFormat="1" x14ac:dyDescent="0.25">
      <c r="B445" s="148"/>
      <c r="C445" s="148"/>
      <c r="D445" s="148"/>
      <c r="E445" s="148"/>
      <c r="F445" s="148"/>
    </row>
    <row r="446" spans="2:6" s="143" customFormat="1" x14ac:dyDescent="0.25">
      <c r="B446" s="148"/>
      <c r="C446" s="148"/>
      <c r="D446" s="148"/>
      <c r="E446" s="148"/>
      <c r="F446" s="148"/>
    </row>
    <row r="447" spans="2:6" s="143" customFormat="1" x14ac:dyDescent="0.25">
      <c r="B447" s="148"/>
      <c r="C447" s="148"/>
      <c r="D447" s="148"/>
      <c r="E447" s="148"/>
      <c r="F447" s="148"/>
    </row>
    <row r="448" spans="2:6" s="143" customFormat="1" ht="17.100000000000001" customHeight="1" x14ac:dyDescent="0.25">
      <c r="B448" s="148"/>
      <c r="C448" s="148"/>
      <c r="D448" s="148"/>
      <c r="E448" s="148"/>
      <c r="F448" s="148"/>
    </row>
    <row r="449" spans="1:32" s="143" customFormat="1" ht="18.600000000000001" customHeight="1" x14ac:dyDescent="0.25">
      <c r="B449" s="148"/>
      <c r="C449" s="148"/>
      <c r="D449" s="148"/>
      <c r="E449" s="148"/>
      <c r="F449" s="148"/>
    </row>
    <row r="450" spans="1:32" s="148" customFormat="1" x14ac:dyDescent="0.25">
      <c r="A450" s="143"/>
      <c r="G450" s="143"/>
      <c r="H450" s="143"/>
      <c r="I450" s="143"/>
      <c r="J450" s="143"/>
      <c r="K450" s="143"/>
      <c r="L450" s="143"/>
      <c r="M450" s="143"/>
      <c r="N450" s="143"/>
      <c r="O450" s="143"/>
      <c r="P450" s="143"/>
      <c r="Q450" s="143"/>
      <c r="R450" s="143"/>
      <c r="S450" s="143"/>
      <c r="T450" s="143"/>
      <c r="U450" s="143"/>
      <c r="V450" s="143"/>
      <c r="W450" s="143"/>
      <c r="X450" s="143"/>
      <c r="Y450" s="143"/>
      <c r="Z450" s="143"/>
      <c r="AA450" s="143"/>
      <c r="AB450" s="143"/>
      <c r="AC450" s="143"/>
      <c r="AD450" s="143"/>
      <c r="AE450" s="143"/>
      <c r="AF450" s="143"/>
    </row>
    <row r="451" spans="1:32" x14ac:dyDescent="0.25"/>
    <row r="452" spans="1:32" x14ac:dyDescent="0.25"/>
    <row r="453" spans="1:32" x14ac:dyDescent="0.25"/>
    <row r="454" spans="1:32" x14ac:dyDescent="0.25"/>
    <row r="455" spans="1:32" x14ac:dyDescent="0.25"/>
    <row r="456" spans="1:32" x14ac:dyDescent="0.25"/>
    <row r="457" spans="1:32" x14ac:dyDescent="0.25"/>
    <row r="458" spans="1:32" x14ac:dyDescent="0.25"/>
    <row r="459" spans="1:32" x14ac:dyDescent="0.25"/>
  </sheetData>
  <mergeCells count="6">
    <mergeCell ref="B52:Q52"/>
    <mergeCell ref="B48:Q48"/>
    <mergeCell ref="B5:T5"/>
    <mergeCell ref="B6:T6"/>
    <mergeCell ref="B19:T19"/>
    <mergeCell ref="B14:Q14"/>
  </mergeCells>
  <phoneticPr fontId="8" type="noConversion"/>
  <conditionalFormatting sqref="B8:U8">
    <cfRule type="containsText" dxfId="14" priority="1" operator="containsText" text="isflsh">
      <formula>NOT(ISERROR(SEARCH("isflsh",B8)))</formula>
    </cfRule>
  </conditionalFormatting>
  <hyperlinks>
    <hyperlink ref="B2" location="Índice!A1" display="Índice"/>
    <hyperlink ref="T2" location="'1.3_Alumnos_privado'!A1" display="Siguiente"/>
    <hyperlink ref="S2" location="'1.1_Total_Alumnos'!A1" display="Anterior"/>
  </hyperlinks>
  <printOptions horizontalCentered="1" verticalCentered="1"/>
  <pageMargins left="0.70866141732283472" right="0.70866141732283472" top="0.68" bottom="0.74803149606299213" header="0.68" footer="0.31496062992125984"/>
  <pageSetup paperSize="9" scale="42" orientation="portrait" r:id="rId1"/>
  <ignoredErrors>
    <ignoredError sqref="E8:M8"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AI162"/>
  <sheetViews>
    <sheetView showGridLines="0" zoomScale="70" zoomScaleNormal="70" zoomScaleSheetLayoutView="70" workbookViewId="0">
      <pane ySplit="2" topLeftCell="A3" activePane="bottomLeft" state="frozen"/>
      <selection pane="bottomLeft"/>
    </sheetView>
  </sheetViews>
  <sheetFormatPr baseColWidth="10" defaultColWidth="11.42578125" defaultRowHeight="13.5" zeroHeight="1" x14ac:dyDescent="0.25"/>
  <cols>
    <col min="1" max="1" width="2.7109375" style="4" customWidth="1" collapsed="1"/>
    <col min="2" max="2" width="45.7109375" style="1" customWidth="1" collapsed="1"/>
    <col min="3" max="6" width="15.7109375" style="1" customWidth="1" collapsed="1"/>
    <col min="7" max="17" width="15.7109375" style="4" customWidth="1" collapsed="1"/>
    <col min="18" max="18" width="15.7109375" style="4" customWidth="1"/>
    <col min="19" max="20" width="15.7109375" style="4" customWidth="1" collapsed="1"/>
    <col min="21" max="21" width="2.7109375" style="4" customWidth="1" collapsed="1"/>
    <col min="22" max="32" width="11.42578125" style="4" customWidth="1" collapsed="1"/>
    <col min="33" max="16384" width="11.42578125" style="1"/>
  </cols>
  <sheetData>
    <row r="1" spans="2:26" s="4" customFormat="1" ht="85.15" customHeight="1" x14ac:dyDescent="0.25"/>
    <row r="2" spans="2:26" s="5" customFormat="1" ht="22.9" customHeight="1" x14ac:dyDescent="0.2">
      <c r="B2" s="6" t="s">
        <v>56</v>
      </c>
      <c r="S2" s="7" t="s">
        <v>108</v>
      </c>
      <c r="T2" s="7" t="s">
        <v>107</v>
      </c>
    </row>
    <row r="3" spans="2:26" s="4" customFormat="1" x14ac:dyDescent="0.25">
      <c r="B3" s="1"/>
    </row>
    <row r="4" spans="2:26" s="4" customFormat="1" x14ac:dyDescent="0.25">
      <c r="B4" s="1"/>
    </row>
    <row r="5" spans="2:26" s="4" customFormat="1" ht="19.899999999999999" customHeight="1" x14ac:dyDescent="0.25">
      <c r="B5" s="199" t="s">
        <v>15</v>
      </c>
      <c r="C5" s="199"/>
      <c r="D5" s="199"/>
      <c r="E5" s="199"/>
      <c r="F5" s="199"/>
      <c r="G5" s="199"/>
      <c r="H5" s="199"/>
      <c r="I5" s="199"/>
      <c r="J5" s="199"/>
      <c r="K5" s="199"/>
      <c r="L5" s="199"/>
      <c r="M5" s="199"/>
      <c r="N5" s="199"/>
      <c r="O5" s="199"/>
      <c r="P5" s="199"/>
      <c r="Q5" s="199"/>
      <c r="R5" s="199"/>
      <c r="S5" s="199"/>
      <c r="T5" s="199"/>
      <c r="U5" s="8"/>
      <c r="V5" s="8"/>
    </row>
    <row r="6" spans="2:26" s="4" customFormat="1" ht="40.15" customHeight="1" x14ac:dyDescent="0.25">
      <c r="B6" s="199" t="s">
        <v>127</v>
      </c>
      <c r="C6" s="199"/>
      <c r="D6" s="199"/>
      <c r="E6" s="199"/>
      <c r="F6" s="199"/>
      <c r="G6" s="199"/>
      <c r="H6" s="199"/>
      <c r="I6" s="199"/>
      <c r="J6" s="199"/>
      <c r="K6" s="199"/>
      <c r="L6" s="199"/>
      <c r="M6" s="199"/>
      <c r="N6" s="199"/>
      <c r="O6" s="199"/>
      <c r="P6" s="199"/>
      <c r="Q6" s="199"/>
      <c r="R6" s="199"/>
      <c r="S6" s="199"/>
      <c r="T6" s="199"/>
    </row>
    <row r="7" spans="2:26" x14ac:dyDescent="0.25"/>
    <row r="8" spans="2:26" s="4" customFormat="1" ht="33" customHeight="1" x14ac:dyDescent="0.25">
      <c r="B8" s="9" t="s">
        <v>1</v>
      </c>
      <c r="C8" s="9">
        <v>2007</v>
      </c>
      <c r="D8" s="9">
        <v>2008</v>
      </c>
      <c r="E8" s="9">
        <v>2009</v>
      </c>
      <c r="F8" s="9">
        <v>2010</v>
      </c>
      <c r="G8" s="9">
        <v>2011</v>
      </c>
      <c r="H8" s="9">
        <v>2012</v>
      </c>
      <c r="I8" s="9">
        <v>2013</v>
      </c>
      <c r="J8" s="9">
        <v>2014</v>
      </c>
      <c r="K8" s="9">
        <v>2015</v>
      </c>
      <c r="L8" s="9">
        <v>2016</v>
      </c>
      <c r="M8" s="9">
        <v>2017</v>
      </c>
      <c r="N8" s="9">
        <v>2018</v>
      </c>
      <c r="O8" s="9">
        <v>2019</v>
      </c>
      <c r="P8" s="9">
        <v>2020</v>
      </c>
      <c r="Q8" s="9">
        <v>2021</v>
      </c>
      <c r="R8" s="9">
        <v>2022</v>
      </c>
      <c r="S8" s="9">
        <v>2023</v>
      </c>
      <c r="T8" s="9">
        <v>2024</v>
      </c>
      <c r="U8" s="11"/>
    </row>
    <row r="9" spans="2:26" s="4" customFormat="1" ht="33" customHeight="1" x14ac:dyDescent="0.25">
      <c r="B9" s="12" t="s">
        <v>21</v>
      </c>
      <c r="C9" s="49">
        <v>151116</v>
      </c>
      <c r="D9" s="49">
        <v>155358</v>
      </c>
      <c r="E9" s="49">
        <v>166285</v>
      </c>
      <c r="F9" s="49">
        <v>168952</v>
      </c>
      <c r="G9" s="49">
        <v>174719</v>
      </c>
      <c r="H9" s="49">
        <v>179369</v>
      </c>
      <c r="I9" s="49">
        <v>187512</v>
      </c>
      <c r="J9" s="49">
        <v>193164</v>
      </c>
      <c r="K9" s="49">
        <v>194409</v>
      </c>
      <c r="L9" s="49">
        <v>209368</v>
      </c>
      <c r="M9" s="49">
        <v>202578</v>
      </c>
      <c r="N9" s="49">
        <v>202215</v>
      </c>
      <c r="O9" s="49">
        <v>199357</v>
      </c>
      <c r="P9" s="49">
        <v>98480</v>
      </c>
      <c r="Q9" s="49">
        <v>106022</v>
      </c>
      <c r="R9" s="49">
        <v>164584</v>
      </c>
      <c r="S9" s="49">
        <v>167604.33093190799</v>
      </c>
      <c r="T9" s="49">
        <v>162482</v>
      </c>
      <c r="U9" s="50"/>
      <c r="V9" s="51"/>
      <c r="W9" s="174"/>
      <c r="X9" s="174"/>
    </row>
    <row r="10" spans="2:26" s="4" customFormat="1" ht="33" customHeight="1" x14ac:dyDescent="0.25">
      <c r="B10" s="12" t="s">
        <v>12</v>
      </c>
      <c r="C10" s="49">
        <v>468638</v>
      </c>
      <c r="D10" s="49">
        <v>455341</v>
      </c>
      <c r="E10" s="49">
        <v>465022</v>
      </c>
      <c r="F10" s="49">
        <v>462430</v>
      </c>
      <c r="G10" s="49">
        <v>452039</v>
      </c>
      <c r="H10" s="49">
        <v>439124</v>
      </c>
      <c r="I10" s="49">
        <v>414146</v>
      </c>
      <c r="J10" s="49">
        <v>407771</v>
      </c>
      <c r="K10" s="49">
        <v>351077</v>
      </c>
      <c r="L10" s="49">
        <v>344944</v>
      </c>
      <c r="M10" s="49">
        <v>351727</v>
      </c>
      <c r="N10" s="49">
        <v>363107</v>
      </c>
      <c r="O10" s="49">
        <v>368595</v>
      </c>
      <c r="P10" s="49">
        <v>320105</v>
      </c>
      <c r="Q10" s="49">
        <v>312277</v>
      </c>
      <c r="R10" s="49">
        <v>339344</v>
      </c>
      <c r="S10" s="49">
        <v>339161</v>
      </c>
      <c r="T10" s="49">
        <v>336655</v>
      </c>
      <c r="V10" s="51"/>
      <c r="W10" s="176"/>
      <c r="X10" s="176"/>
    </row>
    <row r="11" spans="2:26" s="4" customFormat="1" ht="33" customHeight="1" x14ac:dyDescent="0.25">
      <c r="B11" s="12" t="s">
        <v>13</v>
      </c>
      <c r="C11" s="49">
        <v>288617</v>
      </c>
      <c r="D11" s="49">
        <v>293068</v>
      </c>
      <c r="E11" s="49">
        <v>376912</v>
      </c>
      <c r="F11" s="49">
        <v>393516</v>
      </c>
      <c r="G11" s="49">
        <v>414605</v>
      </c>
      <c r="H11" s="49">
        <v>414636</v>
      </c>
      <c r="I11" s="49">
        <v>399697</v>
      </c>
      <c r="J11" s="49">
        <v>398386</v>
      </c>
      <c r="K11" s="49">
        <v>365305</v>
      </c>
      <c r="L11" s="49">
        <v>350750</v>
      </c>
      <c r="M11" s="49">
        <v>344148</v>
      </c>
      <c r="N11" s="49">
        <v>340064</v>
      </c>
      <c r="O11" s="49">
        <v>339535</v>
      </c>
      <c r="P11" s="49">
        <v>304549</v>
      </c>
      <c r="Q11" s="49">
        <v>288122</v>
      </c>
      <c r="R11" s="49">
        <v>305756</v>
      </c>
      <c r="S11" s="49">
        <v>317882</v>
      </c>
      <c r="T11" s="49">
        <v>333772</v>
      </c>
      <c r="U11" s="52"/>
      <c r="V11" s="51"/>
      <c r="W11" s="143"/>
      <c r="X11" s="143"/>
    </row>
    <row r="12" spans="2:26" s="4" customFormat="1" ht="33" customHeight="1" x14ac:dyDescent="0.25">
      <c r="B12" s="12" t="s">
        <v>20</v>
      </c>
      <c r="C12" s="49">
        <v>197387</v>
      </c>
      <c r="D12" s="49">
        <v>204695</v>
      </c>
      <c r="E12" s="49">
        <v>212434</v>
      </c>
      <c r="F12" s="49">
        <v>220649</v>
      </c>
      <c r="G12" s="49">
        <v>229392</v>
      </c>
      <c r="H12" s="49">
        <v>238720</v>
      </c>
      <c r="I12" s="49">
        <v>248701</v>
      </c>
      <c r="J12" s="49">
        <v>259409</v>
      </c>
      <c r="K12" s="49">
        <v>270929</v>
      </c>
      <c r="L12" s="49">
        <v>272057</v>
      </c>
      <c r="M12" s="49">
        <v>292470</v>
      </c>
      <c r="N12" s="49">
        <v>307167</v>
      </c>
      <c r="O12" s="49">
        <v>405392</v>
      </c>
      <c r="P12" s="53">
        <v>314154</v>
      </c>
      <c r="Q12" s="53">
        <v>332609.53916689608</v>
      </c>
      <c r="R12" s="53">
        <v>364170</v>
      </c>
      <c r="S12" s="53">
        <v>383399</v>
      </c>
      <c r="T12" s="49">
        <v>390319</v>
      </c>
      <c r="U12" s="39"/>
      <c r="V12" s="39"/>
      <c r="W12" s="174"/>
      <c r="X12" s="174"/>
      <c r="Y12" s="174"/>
      <c r="Z12" s="174"/>
    </row>
    <row r="13" spans="2:26" s="4" customFormat="1" ht="33" customHeight="1" x14ac:dyDescent="0.25">
      <c r="B13" s="40" t="s">
        <v>18</v>
      </c>
      <c r="C13" s="54">
        <v>1105758</v>
      </c>
      <c r="D13" s="54">
        <v>1108462</v>
      </c>
      <c r="E13" s="54">
        <v>1220653</v>
      </c>
      <c r="F13" s="54">
        <v>1245547</v>
      </c>
      <c r="G13" s="54">
        <v>1270755</v>
      </c>
      <c r="H13" s="54">
        <v>1271849</v>
      </c>
      <c r="I13" s="54">
        <v>1250056</v>
      </c>
      <c r="J13" s="54">
        <v>1258730</v>
      </c>
      <c r="K13" s="54">
        <v>1181720</v>
      </c>
      <c r="L13" s="54">
        <v>1177119</v>
      </c>
      <c r="M13" s="54">
        <v>1190923</v>
      </c>
      <c r="N13" s="54">
        <v>1212553</v>
      </c>
      <c r="O13" s="54">
        <v>1312879</v>
      </c>
      <c r="P13" s="54">
        <v>1037288</v>
      </c>
      <c r="Q13" s="54">
        <v>1039030.5391668961</v>
      </c>
      <c r="R13" s="54">
        <v>1173854</v>
      </c>
      <c r="S13" s="54">
        <v>1208046.330931908</v>
      </c>
      <c r="T13" s="54">
        <v>1223228</v>
      </c>
      <c r="W13" s="175"/>
      <c r="X13" s="175"/>
      <c r="Y13" s="175"/>
      <c r="Z13" s="175"/>
    </row>
    <row r="14" spans="2:26" s="16" customFormat="1" ht="18.600000000000001" customHeight="1" x14ac:dyDescent="0.3">
      <c r="B14" s="204" t="s">
        <v>156</v>
      </c>
      <c r="C14" s="204"/>
      <c r="D14" s="204"/>
      <c r="E14" s="204"/>
      <c r="F14" s="204"/>
      <c r="G14" s="204"/>
      <c r="H14" s="204"/>
      <c r="I14" s="204"/>
      <c r="J14" s="204"/>
      <c r="K14" s="204"/>
      <c r="L14" s="204"/>
      <c r="M14" s="204"/>
      <c r="N14" s="204"/>
      <c r="O14" s="204"/>
      <c r="P14" s="204"/>
      <c r="Q14" s="204"/>
      <c r="R14" s="204"/>
      <c r="S14" s="204"/>
      <c r="W14" s="144"/>
      <c r="X14" s="144"/>
      <c r="Y14" s="144"/>
      <c r="Z14" s="144"/>
    </row>
    <row r="15" spans="2:26" s="16" customFormat="1" ht="14.25" x14ac:dyDescent="0.3">
      <c r="B15" s="169" t="s">
        <v>164</v>
      </c>
      <c r="C15" s="169"/>
      <c r="D15" s="169"/>
      <c r="E15" s="169"/>
      <c r="F15" s="169"/>
      <c r="G15" s="169"/>
      <c r="H15" s="169"/>
      <c r="I15" s="169"/>
      <c r="J15" s="169"/>
      <c r="K15" s="169"/>
      <c r="L15" s="169"/>
      <c r="M15" s="169"/>
      <c r="N15" s="169"/>
      <c r="O15" s="169"/>
      <c r="P15" s="169"/>
      <c r="Q15" s="169"/>
      <c r="R15" s="220"/>
      <c r="S15" s="220"/>
      <c r="W15" s="219"/>
      <c r="X15" s="219"/>
      <c r="Y15" s="219"/>
      <c r="Z15" s="219"/>
    </row>
    <row r="16" spans="2:26" s="16" customFormat="1" ht="14.25" x14ac:dyDescent="0.3">
      <c r="B16" s="169" t="s">
        <v>165</v>
      </c>
      <c r="C16" s="170"/>
      <c r="D16" s="170"/>
      <c r="E16" s="170"/>
      <c r="F16" s="170"/>
      <c r="G16" s="170"/>
      <c r="H16" s="170"/>
      <c r="I16" s="170"/>
      <c r="J16" s="170"/>
      <c r="K16" s="170"/>
      <c r="L16" s="170"/>
      <c r="M16" s="170"/>
      <c r="N16" s="170"/>
      <c r="O16" s="170"/>
      <c r="P16" s="170"/>
      <c r="Q16" s="170"/>
      <c r="W16" s="219"/>
      <c r="X16" s="219"/>
      <c r="Y16" s="219"/>
      <c r="Z16" s="219"/>
    </row>
    <row r="17" spans="1:32" s="16" customFormat="1" ht="14.25" x14ac:dyDescent="0.3">
      <c r="B17" s="136" t="s">
        <v>149</v>
      </c>
      <c r="C17" s="136"/>
      <c r="D17" s="136"/>
      <c r="E17" s="136"/>
      <c r="F17" s="136"/>
      <c r="G17" s="136"/>
      <c r="H17" s="136"/>
      <c r="I17" s="136"/>
      <c r="J17" s="136"/>
      <c r="K17" s="136"/>
      <c r="L17" s="136"/>
      <c r="M17" s="136"/>
      <c r="N17" s="136"/>
      <c r="O17" s="136"/>
      <c r="P17" s="136"/>
      <c r="Q17" s="136"/>
      <c r="W17" s="144"/>
      <c r="X17" s="144"/>
      <c r="Y17" s="144"/>
      <c r="Z17" s="144"/>
    </row>
    <row r="18" spans="1:32" s="4" customFormat="1" ht="15" x14ac:dyDescent="0.25">
      <c r="B18" s="21"/>
      <c r="C18" s="23"/>
      <c r="D18" s="23"/>
      <c r="E18" s="23"/>
      <c r="F18" s="23"/>
      <c r="G18" s="24"/>
      <c r="H18" s="25"/>
      <c r="I18" s="23"/>
      <c r="J18" s="23"/>
      <c r="K18" s="23"/>
    </row>
    <row r="19" spans="1:32" s="4" customFormat="1" ht="40.15" customHeight="1" x14ac:dyDescent="0.25">
      <c r="B19" s="199" t="s">
        <v>128</v>
      </c>
      <c r="C19" s="199"/>
      <c r="D19" s="199"/>
      <c r="E19" s="199"/>
      <c r="F19" s="199"/>
      <c r="G19" s="199"/>
      <c r="H19" s="199"/>
      <c r="I19" s="199"/>
      <c r="J19" s="199"/>
      <c r="K19" s="199"/>
      <c r="L19" s="199"/>
      <c r="M19" s="199"/>
      <c r="N19" s="199"/>
      <c r="O19" s="199"/>
      <c r="P19" s="199"/>
      <c r="Q19" s="199"/>
      <c r="R19" s="199"/>
      <c r="S19" s="199"/>
      <c r="T19" s="199"/>
    </row>
    <row r="20" spans="1:32" s="4" customFormat="1" ht="15" x14ac:dyDescent="0.25">
      <c r="B20" s="44"/>
      <c r="C20" s="44"/>
      <c r="D20" s="44"/>
      <c r="E20" s="44"/>
      <c r="F20" s="44"/>
      <c r="G20" s="44"/>
      <c r="H20" s="44"/>
      <c r="I20" s="23"/>
      <c r="J20" s="23"/>
      <c r="K20" s="23"/>
      <c r="L20" s="23"/>
      <c r="M20" s="23"/>
      <c r="N20" s="23"/>
      <c r="O20" s="23"/>
      <c r="P20" s="23"/>
      <c r="Q20" s="23"/>
      <c r="R20" s="23"/>
      <c r="S20" s="23"/>
      <c r="T20" s="23"/>
      <c r="U20" s="23"/>
      <c r="V20" s="23"/>
    </row>
    <row r="21" spans="1:32" s="56" customFormat="1" ht="15" x14ac:dyDescent="0.25">
      <c r="A21" s="55"/>
      <c r="B21" s="55"/>
      <c r="C21" s="30">
        <f t="shared" ref="C21:T21" si="0">+C8</f>
        <v>2007</v>
      </c>
      <c r="D21" s="30">
        <f t="shared" si="0"/>
        <v>2008</v>
      </c>
      <c r="E21" s="30">
        <f t="shared" si="0"/>
        <v>2009</v>
      </c>
      <c r="F21" s="30">
        <f t="shared" si="0"/>
        <v>2010</v>
      </c>
      <c r="G21" s="30">
        <f t="shared" si="0"/>
        <v>2011</v>
      </c>
      <c r="H21" s="30">
        <f t="shared" si="0"/>
        <v>2012</v>
      </c>
      <c r="I21" s="30">
        <f t="shared" si="0"/>
        <v>2013</v>
      </c>
      <c r="J21" s="30">
        <f t="shared" si="0"/>
        <v>2014</v>
      </c>
      <c r="K21" s="30">
        <f t="shared" si="0"/>
        <v>2015</v>
      </c>
      <c r="L21" s="30">
        <f t="shared" si="0"/>
        <v>2016</v>
      </c>
      <c r="M21" s="30">
        <f t="shared" si="0"/>
        <v>2017</v>
      </c>
      <c r="N21" s="30">
        <f t="shared" si="0"/>
        <v>2018</v>
      </c>
      <c r="O21" s="30">
        <f t="shared" si="0"/>
        <v>2019</v>
      </c>
      <c r="P21" s="30">
        <f t="shared" si="0"/>
        <v>2020</v>
      </c>
      <c r="Q21" s="30">
        <f t="shared" si="0"/>
        <v>2021</v>
      </c>
      <c r="R21" s="30">
        <f t="shared" si="0"/>
        <v>2022</v>
      </c>
      <c r="S21" s="30">
        <f t="shared" si="0"/>
        <v>2023</v>
      </c>
      <c r="T21" s="30">
        <f t="shared" si="0"/>
        <v>2024</v>
      </c>
      <c r="U21" s="55"/>
      <c r="V21" s="55"/>
      <c r="W21" s="55"/>
      <c r="X21" s="55"/>
      <c r="Y21" s="55"/>
      <c r="Z21" s="55"/>
      <c r="AA21" s="55"/>
      <c r="AB21" s="55"/>
      <c r="AC21" s="55"/>
      <c r="AD21" s="55"/>
      <c r="AE21" s="55"/>
      <c r="AF21" s="55"/>
    </row>
    <row r="22" spans="1:32" s="56" customFormat="1" ht="15" x14ac:dyDescent="0.25">
      <c r="A22" s="55"/>
      <c r="B22" s="57" t="str">
        <f>+B9</f>
        <v>Primera infancia*</v>
      </c>
      <c r="C22" s="46">
        <f t="shared" ref="C22:T22" si="1">+C9/C13</f>
        <v>0.13666281410579892</v>
      </c>
      <c r="D22" s="46">
        <f t="shared" si="1"/>
        <v>0.14015636079540841</v>
      </c>
      <c r="E22" s="46">
        <f t="shared" si="1"/>
        <v>0.13622626577741587</v>
      </c>
      <c r="F22" s="46">
        <f t="shared" si="1"/>
        <v>0.13564482111072484</v>
      </c>
      <c r="G22" s="46">
        <f t="shared" si="1"/>
        <v>0.13749227821255869</v>
      </c>
      <c r="H22" s="46">
        <f t="shared" si="1"/>
        <v>0.14103010656139212</v>
      </c>
      <c r="I22" s="46">
        <f t="shared" si="1"/>
        <v>0.15000287987098179</v>
      </c>
      <c r="J22" s="46">
        <f t="shared" si="1"/>
        <v>0.15345943927609576</v>
      </c>
      <c r="K22" s="46">
        <f t="shared" si="1"/>
        <v>0.1645135903598145</v>
      </c>
      <c r="L22" s="46">
        <f t="shared" si="1"/>
        <v>0.17786476983210703</v>
      </c>
      <c r="M22" s="46">
        <f t="shared" si="1"/>
        <v>0.1701016774384238</v>
      </c>
      <c r="N22" s="46">
        <f t="shared" si="1"/>
        <v>0.16676796808057051</v>
      </c>
      <c r="O22" s="46">
        <f t="shared" si="1"/>
        <v>0.1518471999323624</v>
      </c>
      <c r="P22" s="46">
        <f t="shared" si="1"/>
        <v>9.4939881691487801E-2</v>
      </c>
      <c r="Q22" s="46">
        <f t="shared" si="1"/>
        <v>0.10203934918506763</v>
      </c>
      <c r="R22" s="46">
        <f t="shared" si="1"/>
        <v>0.14020823714022357</v>
      </c>
      <c r="S22" s="46">
        <f t="shared" si="1"/>
        <v>0.13873998590982439</v>
      </c>
      <c r="T22" s="46">
        <f t="shared" si="1"/>
        <v>0.13283051074697441</v>
      </c>
      <c r="U22" s="55"/>
      <c r="V22" s="55"/>
      <c r="W22" s="55"/>
      <c r="X22" s="55"/>
      <c r="Y22" s="55"/>
      <c r="Z22" s="55"/>
      <c r="AA22" s="55"/>
      <c r="AB22" s="55"/>
      <c r="AC22" s="55"/>
      <c r="AD22" s="55"/>
      <c r="AE22" s="55"/>
      <c r="AF22" s="55"/>
    </row>
    <row r="23" spans="1:32" s="56" customFormat="1" ht="15" x14ac:dyDescent="0.25">
      <c r="A23" s="55"/>
      <c r="B23" s="57" t="str">
        <f>+B10</f>
        <v>Primaria</v>
      </c>
      <c r="C23" s="46">
        <f t="shared" ref="C23:T23" si="2">+C10/C13</f>
        <v>0.42381606101877628</v>
      </c>
      <c r="D23" s="46">
        <f t="shared" si="2"/>
        <v>0.41078629668856487</v>
      </c>
      <c r="E23" s="46">
        <f t="shared" si="2"/>
        <v>0.38096166560029754</v>
      </c>
      <c r="F23" s="46">
        <f t="shared" si="2"/>
        <v>0.37126660013632562</v>
      </c>
      <c r="G23" s="46">
        <f t="shared" si="2"/>
        <v>0.35572474631223172</v>
      </c>
      <c r="H23" s="46">
        <f t="shared" si="2"/>
        <v>0.34526425699906199</v>
      </c>
      <c r="I23" s="46">
        <f t="shared" si="2"/>
        <v>0.33130195767229625</v>
      </c>
      <c r="J23" s="46">
        <f t="shared" si="2"/>
        <v>0.32395430314682261</v>
      </c>
      <c r="K23" s="46">
        <f t="shared" si="2"/>
        <v>0.297089835155536</v>
      </c>
      <c r="L23" s="46">
        <f t="shared" si="2"/>
        <v>0.29304089051319365</v>
      </c>
      <c r="M23" s="46">
        <f t="shared" si="2"/>
        <v>0.29533983305385825</v>
      </c>
      <c r="N23" s="46">
        <f t="shared" si="2"/>
        <v>0.299456601072283</v>
      </c>
      <c r="O23" s="46">
        <f t="shared" si="2"/>
        <v>0.2807532148811886</v>
      </c>
      <c r="P23" s="46">
        <f t="shared" si="2"/>
        <v>0.30859799785594744</v>
      </c>
      <c r="Q23" s="46">
        <f t="shared" si="2"/>
        <v>0.30054650775749714</v>
      </c>
      <c r="R23" s="46">
        <f t="shared" si="2"/>
        <v>0.2890853547374716</v>
      </c>
      <c r="S23" s="46">
        <f t="shared" si="2"/>
        <v>0.28075164943248931</v>
      </c>
      <c r="T23" s="46">
        <f t="shared" si="2"/>
        <v>0.27521852017775916</v>
      </c>
      <c r="U23" s="55"/>
      <c r="V23" s="55"/>
      <c r="W23" s="55"/>
      <c r="X23" s="55"/>
      <c r="Y23" s="55"/>
      <c r="Z23" s="55"/>
      <c r="AA23" s="55"/>
      <c r="AB23" s="55"/>
      <c r="AC23" s="55"/>
      <c r="AD23" s="55"/>
      <c r="AE23" s="55"/>
      <c r="AF23" s="55"/>
    </row>
    <row r="24" spans="1:32" s="55" customFormat="1" ht="15" x14ac:dyDescent="0.25">
      <c r="B24" s="57" t="str">
        <f>+B11</f>
        <v xml:space="preserve">Secundaria </v>
      </c>
      <c r="C24" s="46">
        <f t="shared" ref="C24:T24" si="3">+C11/C13</f>
        <v>0.26101280750399275</v>
      </c>
      <c r="D24" s="46">
        <f t="shared" si="3"/>
        <v>0.26439156236298583</v>
      </c>
      <c r="E24" s="46">
        <f t="shared" si="3"/>
        <v>0.30877898960638284</v>
      </c>
      <c r="F24" s="46">
        <f t="shared" si="3"/>
        <v>0.31593829859491451</v>
      </c>
      <c r="G24" s="46">
        <f t="shared" si="3"/>
        <v>0.32626666824053419</v>
      </c>
      <c r="H24" s="46">
        <f t="shared" si="3"/>
        <v>0.32601039903321855</v>
      </c>
      <c r="I24" s="46">
        <f t="shared" si="3"/>
        <v>0.31974327550125753</v>
      </c>
      <c r="J24" s="46">
        <f t="shared" si="3"/>
        <v>0.31649837534657949</v>
      </c>
      <c r="K24" s="46">
        <f t="shared" si="3"/>
        <v>0.30912991233117826</v>
      </c>
      <c r="L24" s="46">
        <f t="shared" si="3"/>
        <v>0.29797327203112006</v>
      </c>
      <c r="M24" s="46">
        <f t="shared" si="3"/>
        <v>0.28897586157963195</v>
      </c>
      <c r="N24" s="46">
        <f t="shared" si="3"/>
        <v>0.28045289566724096</v>
      </c>
      <c r="O24" s="46">
        <f t="shared" si="3"/>
        <v>0.2586186541181632</v>
      </c>
      <c r="P24" s="46">
        <f t="shared" si="3"/>
        <v>0.29360119850996058</v>
      </c>
      <c r="Q24" s="46">
        <f t="shared" si="3"/>
        <v>0.27729887538341152</v>
      </c>
      <c r="R24" s="46">
        <f t="shared" si="3"/>
        <v>0.26047191558745808</v>
      </c>
      <c r="S24" s="46">
        <f t="shared" si="3"/>
        <v>0.26313725877945449</v>
      </c>
      <c r="T24" s="46">
        <f t="shared" si="3"/>
        <v>0.27286164149283698</v>
      </c>
    </row>
    <row r="25" spans="1:32" s="58" customFormat="1" ht="15" x14ac:dyDescent="0.25">
      <c r="B25" s="57" t="str">
        <f>+B12</f>
        <v>Superior**</v>
      </c>
      <c r="C25" s="46">
        <f t="shared" ref="C25:T25" si="4">+C12/C13</f>
        <v>0.17850831737143208</v>
      </c>
      <c r="D25" s="46">
        <f t="shared" si="4"/>
        <v>0.18466578015304089</v>
      </c>
      <c r="E25" s="46">
        <f t="shared" si="4"/>
        <v>0.17403307901590379</v>
      </c>
      <c r="F25" s="46">
        <f t="shared" si="4"/>
        <v>0.177150280158035</v>
      </c>
      <c r="G25" s="46">
        <f t="shared" si="4"/>
        <v>0.18051630723467546</v>
      </c>
      <c r="H25" s="46">
        <f t="shared" si="4"/>
        <v>0.18769523740632732</v>
      </c>
      <c r="I25" s="46">
        <f t="shared" si="4"/>
        <v>0.1989518869554644</v>
      </c>
      <c r="J25" s="46">
        <f t="shared" si="4"/>
        <v>0.20608788223050217</v>
      </c>
      <c r="K25" s="46">
        <f t="shared" si="4"/>
        <v>0.22926666215347122</v>
      </c>
      <c r="L25" s="46">
        <f t="shared" si="4"/>
        <v>0.23112106762357926</v>
      </c>
      <c r="M25" s="46">
        <f t="shared" si="4"/>
        <v>0.24558262792808602</v>
      </c>
      <c r="N25" s="46">
        <f t="shared" si="4"/>
        <v>0.25332253517990555</v>
      </c>
      <c r="O25" s="46">
        <f t="shared" si="4"/>
        <v>0.3087809310682858</v>
      </c>
      <c r="P25" s="46">
        <f t="shared" si="4"/>
        <v>0.30286092194260417</v>
      </c>
      <c r="Q25" s="46">
        <f t="shared" si="4"/>
        <v>0.32011526767402365</v>
      </c>
      <c r="R25" s="46">
        <f t="shared" si="4"/>
        <v>0.31023449253484675</v>
      </c>
      <c r="S25" s="46">
        <f t="shared" si="4"/>
        <v>0.31737110587823181</v>
      </c>
      <c r="T25" s="46">
        <f t="shared" si="4"/>
        <v>0.31908932758242942</v>
      </c>
      <c r="U25" s="55"/>
      <c r="V25" s="55"/>
    </row>
    <row r="26" spans="1:32" s="58" customFormat="1" ht="15" x14ac:dyDescent="0.25">
      <c r="B26" s="57" t="str">
        <f>+B13</f>
        <v>Total</v>
      </c>
      <c r="C26" s="48">
        <f>+C22+C23+C24+C25</f>
        <v>1</v>
      </c>
      <c r="D26" s="48">
        <f t="shared" ref="D26:T26" si="5">+D22+D23+D24+D25</f>
        <v>1</v>
      </c>
      <c r="E26" s="48">
        <f t="shared" si="5"/>
        <v>1</v>
      </c>
      <c r="F26" s="48">
        <f t="shared" si="5"/>
        <v>1</v>
      </c>
      <c r="G26" s="48">
        <f t="shared" si="5"/>
        <v>1</v>
      </c>
      <c r="H26" s="48">
        <f t="shared" si="5"/>
        <v>0.99999999999999989</v>
      </c>
      <c r="I26" s="48">
        <f t="shared" si="5"/>
        <v>0.99999999999999989</v>
      </c>
      <c r="J26" s="48">
        <f t="shared" si="5"/>
        <v>1</v>
      </c>
      <c r="K26" s="48">
        <f t="shared" si="5"/>
        <v>1</v>
      </c>
      <c r="L26" s="48">
        <f t="shared" si="5"/>
        <v>1</v>
      </c>
      <c r="M26" s="48">
        <f t="shared" si="5"/>
        <v>1</v>
      </c>
      <c r="N26" s="48">
        <f t="shared" si="5"/>
        <v>1</v>
      </c>
      <c r="O26" s="48">
        <f t="shared" si="5"/>
        <v>1</v>
      </c>
      <c r="P26" s="48">
        <f t="shared" si="5"/>
        <v>1</v>
      </c>
      <c r="Q26" s="48">
        <f t="shared" si="5"/>
        <v>0.99999999999999989</v>
      </c>
      <c r="R26" s="48">
        <f t="shared" si="5"/>
        <v>1</v>
      </c>
      <c r="S26" s="48">
        <f t="shared" si="5"/>
        <v>1</v>
      </c>
      <c r="T26" s="48">
        <f t="shared" si="5"/>
        <v>1</v>
      </c>
      <c r="U26" s="55"/>
      <c r="V26" s="55"/>
    </row>
    <row r="27" spans="1:32" s="4" customFormat="1" ht="15" x14ac:dyDescent="0.25">
      <c r="B27" s="23"/>
      <c r="C27" s="55"/>
      <c r="D27" s="55"/>
      <c r="E27" s="55"/>
      <c r="F27" s="55"/>
      <c r="G27" s="55"/>
      <c r="H27" s="55"/>
      <c r="I27" s="55"/>
      <c r="J27" s="55"/>
      <c r="K27" s="55"/>
      <c r="L27" s="55"/>
      <c r="M27" s="55"/>
      <c r="N27" s="55"/>
      <c r="O27" s="55"/>
      <c r="P27" s="23"/>
      <c r="Q27" s="23"/>
      <c r="R27" s="23"/>
      <c r="S27" s="23"/>
      <c r="T27" s="23"/>
      <c r="U27" s="23"/>
      <c r="V27" s="23"/>
    </row>
    <row r="28" spans="1:32" s="4" customFormat="1" ht="15" x14ac:dyDescent="0.25">
      <c r="B28" s="23"/>
      <c r="C28" s="23"/>
      <c r="D28" s="23"/>
      <c r="E28" s="23"/>
      <c r="F28" s="23"/>
      <c r="G28" s="23"/>
      <c r="H28" s="23"/>
      <c r="I28" s="23"/>
      <c r="J28" s="23"/>
      <c r="K28" s="23"/>
      <c r="L28" s="23"/>
      <c r="M28" s="23"/>
      <c r="N28" s="23"/>
      <c r="O28" s="23"/>
      <c r="P28" s="23"/>
      <c r="Q28" s="23"/>
      <c r="R28" s="23"/>
      <c r="S28" s="23"/>
      <c r="T28" s="23"/>
      <c r="U28" s="23"/>
      <c r="V28" s="23"/>
    </row>
    <row r="29" spans="1:32" s="4" customFormat="1" ht="15" x14ac:dyDescent="0.25">
      <c r="B29" s="23"/>
      <c r="C29" s="23"/>
      <c r="D29" s="23"/>
      <c r="E29" s="23"/>
      <c r="F29" s="23"/>
      <c r="G29" s="23"/>
      <c r="H29" s="23"/>
      <c r="I29" s="23"/>
      <c r="J29" s="23"/>
      <c r="K29" s="23"/>
      <c r="L29" s="23"/>
      <c r="M29" s="23"/>
      <c r="N29" s="23"/>
      <c r="O29" s="23"/>
      <c r="P29" s="23"/>
      <c r="Q29" s="23"/>
      <c r="R29" s="23"/>
      <c r="S29" s="23"/>
      <c r="T29" s="23"/>
      <c r="U29" s="23"/>
      <c r="V29" s="23"/>
    </row>
    <row r="30" spans="1:32" s="4" customFormat="1" ht="15" x14ac:dyDescent="0.25">
      <c r="B30" s="23"/>
      <c r="C30" s="23"/>
      <c r="D30" s="23"/>
      <c r="E30" s="23"/>
      <c r="F30" s="23"/>
      <c r="G30" s="23"/>
      <c r="H30" s="23"/>
      <c r="I30" s="23"/>
      <c r="J30" s="23"/>
      <c r="K30" s="23"/>
      <c r="L30" s="23"/>
      <c r="M30" s="23"/>
      <c r="N30" s="23"/>
      <c r="O30" s="23"/>
      <c r="P30" s="23"/>
      <c r="Q30" s="23"/>
      <c r="R30" s="23"/>
      <c r="S30" s="23"/>
      <c r="T30" s="23"/>
      <c r="U30" s="23"/>
      <c r="V30" s="23"/>
    </row>
    <row r="31" spans="1:32" s="4" customFormat="1" ht="15" x14ac:dyDescent="0.25">
      <c r="B31" s="23"/>
      <c r="C31" s="23"/>
      <c r="D31" s="23"/>
      <c r="E31" s="23"/>
      <c r="F31" s="23"/>
      <c r="G31" s="23"/>
      <c r="H31" s="23"/>
      <c r="I31" s="23"/>
      <c r="J31" s="23"/>
      <c r="K31" s="23"/>
      <c r="L31" s="23"/>
      <c r="M31" s="23"/>
      <c r="N31" s="23"/>
      <c r="O31" s="23"/>
      <c r="P31" s="23"/>
      <c r="Q31" s="23"/>
      <c r="R31" s="23"/>
      <c r="S31" s="23"/>
      <c r="T31" s="23"/>
      <c r="U31" s="23"/>
      <c r="V31" s="23"/>
    </row>
    <row r="32" spans="1:32" s="4" customFormat="1" ht="15" x14ac:dyDescent="0.25">
      <c r="B32" s="23"/>
      <c r="C32" s="23"/>
      <c r="D32" s="23"/>
      <c r="E32" s="23"/>
      <c r="F32" s="23"/>
      <c r="G32" s="23"/>
      <c r="H32" s="23"/>
      <c r="I32" s="23"/>
      <c r="J32" s="23"/>
      <c r="K32" s="23"/>
      <c r="L32" s="23"/>
      <c r="M32" s="23"/>
      <c r="N32" s="23"/>
      <c r="O32" s="23"/>
      <c r="P32" s="23"/>
      <c r="Q32" s="23"/>
      <c r="R32" s="23"/>
      <c r="S32" s="23"/>
      <c r="T32" s="23"/>
      <c r="U32" s="23"/>
      <c r="V32" s="23"/>
    </row>
    <row r="33" spans="2:22" s="4" customFormat="1" ht="15" x14ac:dyDescent="0.25">
      <c r="B33" s="23"/>
      <c r="C33" s="23"/>
      <c r="D33" s="23"/>
      <c r="E33" s="23"/>
      <c r="F33" s="23"/>
      <c r="G33" s="23"/>
      <c r="H33" s="23"/>
      <c r="I33" s="23"/>
      <c r="J33" s="23"/>
      <c r="K33" s="23"/>
      <c r="L33" s="23"/>
      <c r="M33" s="23"/>
      <c r="N33" s="23"/>
      <c r="O33" s="23"/>
      <c r="P33" s="23"/>
      <c r="Q33" s="23"/>
      <c r="R33" s="23"/>
      <c r="S33" s="23"/>
      <c r="T33" s="23"/>
      <c r="U33" s="23"/>
      <c r="V33" s="23"/>
    </row>
    <row r="34" spans="2:22" s="4" customFormat="1" ht="15" x14ac:dyDescent="0.25">
      <c r="B34" s="23"/>
      <c r="C34" s="23"/>
      <c r="D34" s="23"/>
      <c r="E34" s="23"/>
      <c r="F34" s="23"/>
      <c r="G34" s="23"/>
      <c r="H34" s="23"/>
      <c r="I34" s="23"/>
      <c r="J34" s="23"/>
      <c r="K34" s="23"/>
      <c r="L34" s="23"/>
      <c r="M34" s="23"/>
      <c r="N34" s="23"/>
      <c r="O34" s="23"/>
      <c r="P34" s="23"/>
      <c r="Q34" s="23"/>
      <c r="R34" s="23"/>
      <c r="S34" s="23"/>
      <c r="T34" s="23"/>
      <c r="U34" s="23"/>
      <c r="V34" s="23"/>
    </row>
    <row r="35" spans="2:22" s="4" customFormat="1" ht="15" x14ac:dyDescent="0.25">
      <c r="B35" s="23"/>
      <c r="C35" s="23"/>
      <c r="D35" s="23"/>
      <c r="E35" s="23"/>
      <c r="F35" s="23"/>
      <c r="G35" s="23"/>
      <c r="H35" s="23"/>
      <c r="I35" s="23"/>
      <c r="J35" s="23"/>
      <c r="K35" s="23"/>
      <c r="L35" s="23"/>
      <c r="M35" s="23"/>
      <c r="N35" s="23"/>
      <c r="O35" s="23"/>
      <c r="P35" s="23"/>
      <c r="Q35" s="23"/>
      <c r="R35" s="23"/>
      <c r="S35" s="23"/>
      <c r="T35" s="23"/>
      <c r="U35" s="23"/>
      <c r="V35" s="23"/>
    </row>
    <row r="36" spans="2:22" s="4" customFormat="1" ht="15" x14ac:dyDescent="0.25">
      <c r="B36" s="23"/>
      <c r="C36" s="23"/>
      <c r="D36" s="23"/>
      <c r="E36" s="23"/>
      <c r="F36" s="23"/>
      <c r="G36" s="23"/>
      <c r="H36" s="23"/>
      <c r="I36" s="23"/>
      <c r="J36" s="23"/>
      <c r="K36" s="23"/>
      <c r="L36" s="23"/>
      <c r="M36" s="23"/>
      <c r="N36" s="23"/>
      <c r="O36" s="23"/>
      <c r="P36" s="23"/>
      <c r="Q36" s="23"/>
      <c r="R36" s="23"/>
      <c r="S36" s="23"/>
      <c r="T36" s="23"/>
      <c r="U36" s="23"/>
      <c r="V36" s="23"/>
    </row>
    <row r="37" spans="2:22" s="4" customFormat="1" ht="15" x14ac:dyDescent="0.25">
      <c r="B37" s="23"/>
      <c r="C37" s="23"/>
      <c r="D37" s="23"/>
      <c r="E37" s="23"/>
      <c r="F37" s="23"/>
      <c r="G37" s="23"/>
      <c r="H37" s="23"/>
      <c r="I37" s="23"/>
      <c r="J37" s="23"/>
      <c r="K37" s="23"/>
      <c r="L37" s="23"/>
      <c r="M37" s="23"/>
      <c r="N37" s="23"/>
      <c r="O37" s="23"/>
      <c r="P37" s="23"/>
      <c r="Q37" s="23"/>
      <c r="R37" s="23"/>
      <c r="S37" s="23"/>
      <c r="T37" s="23"/>
      <c r="U37" s="23"/>
      <c r="V37" s="23"/>
    </row>
    <row r="38" spans="2:22" s="4" customFormat="1" ht="15" x14ac:dyDescent="0.25">
      <c r="B38" s="23"/>
      <c r="C38" s="23"/>
      <c r="D38" s="23"/>
      <c r="E38" s="23"/>
      <c r="F38" s="23"/>
      <c r="G38" s="23"/>
      <c r="H38" s="23"/>
      <c r="I38" s="23"/>
      <c r="J38" s="23"/>
      <c r="K38" s="23"/>
      <c r="L38" s="23"/>
      <c r="M38" s="23"/>
      <c r="N38" s="23"/>
      <c r="O38" s="23"/>
      <c r="P38" s="23"/>
      <c r="Q38" s="23"/>
      <c r="R38" s="23"/>
      <c r="S38" s="23"/>
      <c r="T38" s="23"/>
      <c r="U38" s="23"/>
      <c r="V38" s="23"/>
    </row>
    <row r="39" spans="2:22" s="4" customFormat="1" ht="15" x14ac:dyDescent="0.25">
      <c r="B39" s="23"/>
      <c r="C39" s="23"/>
      <c r="D39" s="23"/>
      <c r="E39" s="23"/>
      <c r="F39" s="23"/>
      <c r="G39" s="23"/>
      <c r="H39" s="23"/>
      <c r="I39" s="23"/>
      <c r="J39" s="23"/>
      <c r="K39" s="23"/>
      <c r="L39" s="23"/>
      <c r="M39" s="23"/>
      <c r="N39" s="23"/>
      <c r="O39" s="23"/>
      <c r="P39" s="23"/>
      <c r="Q39" s="23"/>
      <c r="R39" s="23"/>
      <c r="S39" s="23"/>
      <c r="T39" s="23"/>
      <c r="U39" s="23"/>
      <c r="V39" s="23"/>
    </row>
    <row r="40" spans="2:22" s="4" customFormat="1" ht="15" x14ac:dyDescent="0.25">
      <c r="B40" s="23"/>
      <c r="C40" s="23"/>
      <c r="D40" s="23"/>
      <c r="E40" s="23"/>
      <c r="F40" s="23"/>
      <c r="G40" s="23"/>
      <c r="H40" s="23"/>
      <c r="I40" s="23"/>
      <c r="J40" s="23"/>
      <c r="K40" s="23"/>
      <c r="L40" s="23"/>
      <c r="M40" s="23"/>
      <c r="N40" s="23"/>
      <c r="O40" s="23"/>
      <c r="P40" s="23"/>
      <c r="Q40" s="23"/>
      <c r="R40" s="23"/>
      <c r="S40" s="23"/>
      <c r="T40" s="23"/>
      <c r="U40" s="23"/>
      <c r="V40" s="23"/>
    </row>
    <row r="41" spans="2:22" s="4" customFormat="1" ht="15" x14ac:dyDescent="0.25">
      <c r="B41" s="23"/>
      <c r="C41" s="23"/>
      <c r="D41" s="23"/>
      <c r="E41" s="23"/>
      <c r="F41" s="23"/>
      <c r="G41" s="23"/>
      <c r="H41" s="23"/>
      <c r="I41" s="23"/>
      <c r="J41" s="23"/>
      <c r="K41" s="23"/>
      <c r="L41" s="23"/>
      <c r="M41" s="23"/>
      <c r="N41" s="23"/>
      <c r="O41" s="23"/>
      <c r="P41" s="23"/>
      <c r="Q41" s="23"/>
      <c r="R41" s="23"/>
      <c r="S41" s="23"/>
      <c r="T41" s="23"/>
      <c r="U41" s="23"/>
      <c r="V41" s="23"/>
    </row>
    <row r="42" spans="2:22" s="4" customFormat="1" ht="15" x14ac:dyDescent="0.25">
      <c r="B42" s="23"/>
      <c r="C42" s="23"/>
      <c r="D42" s="23"/>
      <c r="E42" s="23"/>
      <c r="F42" s="23"/>
      <c r="G42" s="23"/>
      <c r="H42" s="23"/>
      <c r="I42" s="23"/>
      <c r="J42" s="23"/>
      <c r="K42" s="23"/>
      <c r="L42" s="23"/>
      <c r="M42" s="23"/>
      <c r="N42" s="23"/>
      <c r="O42" s="23"/>
      <c r="P42" s="23"/>
    </row>
    <row r="43" spans="2:22" s="4" customFormat="1" ht="15" x14ac:dyDescent="0.25">
      <c r="B43" s="23"/>
      <c r="C43" s="23"/>
      <c r="D43" s="23"/>
      <c r="E43" s="23"/>
      <c r="F43" s="23"/>
      <c r="G43" s="23"/>
      <c r="H43" s="23"/>
      <c r="I43" s="23"/>
      <c r="J43" s="23"/>
      <c r="K43" s="23"/>
      <c r="L43" s="23"/>
      <c r="M43" s="23"/>
      <c r="N43" s="23"/>
      <c r="O43" s="23"/>
      <c r="P43" s="23"/>
    </row>
    <row r="44" spans="2:22" s="4" customFormat="1" x14ac:dyDescent="0.25"/>
    <row r="45" spans="2:22" s="4" customFormat="1" x14ac:dyDescent="0.25"/>
    <row r="46" spans="2:22" s="4" customFormat="1" x14ac:dyDescent="0.25"/>
    <row r="47" spans="2:22" s="4" customFormat="1" x14ac:dyDescent="0.25"/>
    <row r="48" spans="2:22" s="4" customFormat="1" x14ac:dyDescent="0.25"/>
    <row r="49" spans="2:35" s="4" customFormat="1" x14ac:dyDescent="0.25"/>
    <row r="50" spans="2:35" s="144" customFormat="1" ht="27.75" customHeight="1" x14ac:dyDescent="0.3">
      <c r="B50" s="203" t="s">
        <v>149</v>
      </c>
      <c r="C50" s="203"/>
      <c r="D50" s="203"/>
      <c r="E50" s="203"/>
      <c r="F50" s="203"/>
      <c r="G50" s="203"/>
      <c r="H50" s="203"/>
      <c r="I50" s="203"/>
      <c r="J50" s="203"/>
      <c r="K50" s="203"/>
      <c r="L50" s="203"/>
      <c r="M50" s="203"/>
      <c r="N50" s="203"/>
      <c r="O50" s="203"/>
      <c r="P50" s="203"/>
      <c r="Q50" s="203"/>
      <c r="R50" s="203"/>
      <c r="S50" s="203"/>
      <c r="T50" s="203"/>
    </row>
    <row r="51" spans="2:35" s="144" customFormat="1" ht="14.25" x14ac:dyDescent="0.3">
      <c r="B51" s="145"/>
      <c r="C51" s="142"/>
      <c r="D51" s="142"/>
      <c r="E51" s="142"/>
      <c r="F51" s="142"/>
      <c r="G51" s="142"/>
      <c r="H51" s="142"/>
      <c r="I51" s="142"/>
      <c r="J51" s="142"/>
      <c r="K51" s="142"/>
      <c r="L51" s="142"/>
      <c r="M51" s="142"/>
      <c r="N51" s="142"/>
      <c r="O51" s="142"/>
      <c r="P51" s="142"/>
      <c r="Q51" s="142"/>
      <c r="R51" s="142"/>
    </row>
    <row r="52" spans="2:35" s="144" customFormat="1" ht="14.25" x14ac:dyDescent="0.3">
      <c r="B52" s="136"/>
      <c r="C52" s="146"/>
      <c r="D52" s="146"/>
      <c r="E52" s="146"/>
      <c r="F52" s="146"/>
      <c r="G52" s="146"/>
      <c r="H52" s="146"/>
      <c r="I52" s="146"/>
      <c r="J52" s="146"/>
      <c r="K52" s="146"/>
      <c r="L52" s="146"/>
      <c r="M52" s="146"/>
      <c r="N52" s="146"/>
      <c r="O52" s="146"/>
      <c r="P52" s="146"/>
      <c r="Q52" s="146"/>
      <c r="R52" s="146"/>
      <c r="U52" s="147"/>
      <c r="V52" s="147"/>
      <c r="W52" s="147"/>
      <c r="X52" s="147"/>
      <c r="Y52" s="147"/>
      <c r="Z52" s="147"/>
      <c r="AA52" s="147"/>
      <c r="AB52" s="147"/>
      <c r="AC52" s="147"/>
      <c r="AD52" s="147"/>
      <c r="AE52" s="147"/>
      <c r="AF52" s="147"/>
      <c r="AG52" s="147"/>
      <c r="AH52" s="147"/>
      <c r="AI52" s="147"/>
    </row>
    <row r="53" spans="2:35" s="144" customFormat="1" ht="14.25" x14ac:dyDescent="0.3">
      <c r="B53" s="149"/>
      <c r="C53" s="149"/>
      <c r="D53" s="149"/>
      <c r="E53" s="149"/>
      <c r="F53" s="149"/>
      <c r="G53" s="149"/>
      <c r="H53" s="149"/>
      <c r="I53" s="149"/>
      <c r="J53" s="149"/>
      <c r="K53" s="149"/>
      <c r="L53" s="149"/>
      <c r="M53" s="149"/>
    </row>
    <row r="54" spans="2:35" s="16" customFormat="1" ht="14.25" x14ac:dyDescent="0.3">
      <c r="B54" s="59"/>
      <c r="C54" s="59"/>
      <c r="D54" s="59"/>
      <c r="E54" s="59"/>
      <c r="F54" s="59"/>
      <c r="G54" s="59"/>
      <c r="H54" s="59"/>
      <c r="I54" s="59"/>
      <c r="J54" s="59"/>
      <c r="K54" s="59"/>
      <c r="L54" s="59"/>
      <c r="M54" s="59"/>
    </row>
    <row r="55" spans="2:35" s="16" customFormat="1" ht="14.25" x14ac:dyDescent="0.3">
      <c r="B55" s="59"/>
      <c r="C55" s="59"/>
      <c r="D55" s="59"/>
      <c r="E55" s="59"/>
      <c r="F55" s="59"/>
      <c r="G55" s="59"/>
      <c r="H55" s="59"/>
      <c r="I55" s="59"/>
      <c r="J55" s="59"/>
      <c r="K55" s="59"/>
      <c r="L55" s="59"/>
      <c r="M55" s="59"/>
    </row>
    <row r="56" spans="2:35" s="4" customFormat="1" ht="15.75" x14ac:dyDescent="0.3">
      <c r="B56" s="16"/>
      <c r="C56" s="23"/>
      <c r="D56" s="23"/>
      <c r="E56" s="23"/>
      <c r="F56" s="23"/>
      <c r="G56" s="23"/>
      <c r="H56" s="23"/>
      <c r="I56" s="23"/>
    </row>
    <row r="57" spans="2:35" s="4" customFormat="1" x14ac:dyDescent="0.25"/>
    <row r="58" spans="2:35" s="4" customFormat="1" hidden="1" x14ac:dyDescent="0.25"/>
    <row r="59" spans="2:35" s="4" customFormat="1" hidden="1" x14ac:dyDescent="0.25"/>
    <row r="60" spans="2:35" s="4" customFormat="1" hidden="1" x14ac:dyDescent="0.25"/>
    <row r="61" spans="2:35" s="4" customFormat="1" hidden="1" x14ac:dyDescent="0.25"/>
    <row r="62" spans="2:35" s="4" customFormat="1" hidden="1" x14ac:dyDescent="0.25"/>
    <row r="63" spans="2:35" s="4" customFormat="1" hidden="1" x14ac:dyDescent="0.25"/>
    <row r="64" spans="2:35" s="4" customFormat="1" hidden="1" x14ac:dyDescent="0.25"/>
    <row r="65" s="4" customFormat="1" hidden="1" x14ac:dyDescent="0.25"/>
    <row r="66" s="4" customFormat="1" hidden="1" x14ac:dyDescent="0.25"/>
    <row r="67" s="4" customFormat="1" hidden="1" x14ac:dyDescent="0.25"/>
    <row r="68" s="4" customFormat="1" hidden="1" x14ac:dyDescent="0.25"/>
    <row r="69" s="4" customFormat="1" hidden="1" x14ac:dyDescent="0.25"/>
    <row r="70" s="4" customFormat="1" hidden="1" x14ac:dyDescent="0.25"/>
    <row r="71" s="4" customFormat="1" hidden="1" x14ac:dyDescent="0.25"/>
    <row r="72" s="4" customFormat="1" hidden="1" x14ac:dyDescent="0.25"/>
    <row r="73" s="4" customFormat="1" hidden="1" x14ac:dyDescent="0.25"/>
    <row r="74" s="4" customFormat="1" hidden="1" x14ac:dyDescent="0.25"/>
    <row r="75" s="4" customFormat="1" hidden="1" x14ac:dyDescent="0.25"/>
    <row r="76" s="4" customFormat="1" hidden="1" x14ac:dyDescent="0.25"/>
    <row r="77" s="4" customFormat="1" hidden="1" x14ac:dyDescent="0.25"/>
    <row r="78" s="4" customFormat="1" hidden="1" x14ac:dyDescent="0.25"/>
    <row r="79" s="4" customFormat="1" hidden="1" x14ac:dyDescent="0.25"/>
    <row r="80" s="4" customFormat="1" hidden="1" x14ac:dyDescent="0.25"/>
    <row r="81" s="4" customFormat="1" hidden="1" x14ac:dyDescent="0.25"/>
    <row r="82" s="4" customFormat="1" hidden="1" x14ac:dyDescent="0.25"/>
    <row r="83" s="4" customFormat="1" hidden="1" x14ac:dyDescent="0.25"/>
    <row r="84" s="4" customFormat="1" hidden="1" x14ac:dyDescent="0.25"/>
    <row r="85" s="4" customFormat="1" hidden="1" x14ac:dyDescent="0.25"/>
    <row r="86" s="4" customFormat="1" hidden="1" x14ac:dyDescent="0.25"/>
    <row r="87" s="4" customFormat="1" hidden="1" x14ac:dyDescent="0.25"/>
    <row r="88" s="4" customFormat="1" hidden="1" x14ac:dyDescent="0.25"/>
    <row r="89" s="4" customFormat="1" hidden="1" x14ac:dyDescent="0.25"/>
    <row r="90" s="4" customFormat="1" hidden="1" x14ac:dyDescent="0.25"/>
    <row r="91" s="4" customFormat="1" hidden="1" x14ac:dyDescent="0.25"/>
    <row r="92" s="4" customFormat="1" hidden="1" x14ac:dyDescent="0.25"/>
    <row r="93" s="4" customFormat="1" hidden="1" x14ac:dyDescent="0.25"/>
    <row r="94" s="4" customFormat="1" hidden="1" x14ac:dyDescent="0.25"/>
    <row r="95" s="4" customFormat="1" hidden="1" x14ac:dyDescent="0.25"/>
    <row r="96" s="4" customFormat="1" hidden="1" x14ac:dyDescent="0.25"/>
    <row r="97" s="4" customFormat="1" hidden="1" x14ac:dyDescent="0.25"/>
    <row r="98" s="4" customFormat="1" hidden="1" x14ac:dyDescent="0.25"/>
    <row r="99" s="4" customFormat="1" hidden="1" x14ac:dyDescent="0.25"/>
    <row r="100" s="4" customFormat="1" hidden="1" x14ac:dyDescent="0.25"/>
    <row r="101" s="4" customFormat="1" hidden="1" x14ac:dyDescent="0.25"/>
    <row r="102" s="4" customFormat="1" hidden="1" x14ac:dyDescent="0.25"/>
    <row r="103" s="4" customFormat="1" hidden="1" x14ac:dyDescent="0.25"/>
    <row r="104" s="4" customFormat="1" hidden="1" x14ac:dyDescent="0.25"/>
    <row r="105" s="4" customFormat="1" hidden="1" x14ac:dyDescent="0.25"/>
    <row r="106" s="4" customFormat="1" hidden="1" x14ac:dyDescent="0.25"/>
    <row r="107" s="4" customFormat="1" hidden="1" x14ac:dyDescent="0.25"/>
    <row r="108" s="4" customFormat="1" hidden="1" x14ac:dyDescent="0.25"/>
    <row r="109" s="4" customFormat="1" hidden="1" x14ac:dyDescent="0.25"/>
    <row r="110" s="4" customFormat="1" hidden="1" x14ac:dyDescent="0.25"/>
    <row r="111" s="4" customFormat="1" hidden="1" x14ac:dyDescent="0.25"/>
    <row r="112" s="4" customFormat="1" hidden="1" x14ac:dyDescent="0.25"/>
    <row r="113" s="4" customFormat="1" hidden="1" x14ac:dyDescent="0.25"/>
    <row r="114" s="4" customFormat="1" hidden="1" x14ac:dyDescent="0.25"/>
    <row r="115" s="4" customFormat="1" hidden="1" x14ac:dyDescent="0.25"/>
    <row r="116" s="4" customFormat="1" hidden="1" x14ac:dyDescent="0.25"/>
    <row r="117" s="4" customFormat="1" hidden="1" x14ac:dyDescent="0.25"/>
    <row r="118" s="4" customFormat="1" hidden="1" x14ac:dyDescent="0.25"/>
    <row r="119" s="4" customFormat="1" hidden="1" x14ac:dyDescent="0.25"/>
    <row r="120" s="4" customFormat="1" hidden="1" x14ac:dyDescent="0.25"/>
    <row r="121" s="4" customFormat="1" hidden="1" x14ac:dyDescent="0.25"/>
    <row r="122" s="4" customFormat="1" hidden="1" x14ac:dyDescent="0.25"/>
    <row r="123" s="4" customFormat="1" hidden="1" x14ac:dyDescent="0.25"/>
    <row r="124" s="4" customFormat="1" hidden="1" x14ac:dyDescent="0.25"/>
    <row r="125" s="4" customFormat="1" hidden="1" x14ac:dyDescent="0.25"/>
    <row r="126" s="4" customFormat="1" hidden="1" x14ac:dyDescent="0.25"/>
    <row r="127" s="4" customFormat="1" hidden="1" x14ac:dyDescent="0.25"/>
    <row r="128" s="4" customFormat="1" hidden="1" x14ac:dyDescent="0.25"/>
    <row r="129" spans="2:6" s="4" customFormat="1" hidden="1" x14ac:dyDescent="0.25"/>
    <row r="130" spans="2:6" s="4" customFormat="1" hidden="1" x14ac:dyDescent="0.25"/>
    <row r="131" spans="2:6" s="4" customFormat="1" hidden="1" x14ac:dyDescent="0.25"/>
    <row r="132" spans="2:6" s="4" customFormat="1" hidden="1" x14ac:dyDescent="0.25"/>
    <row r="133" spans="2:6" s="4" customFormat="1" hidden="1" x14ac:dyDescent="0.25"/>
    <row r="134" spans="2:6" s="4" customFormat="1" hidden="1" x14ac:dyDescent="0.25"/>
    <row r="135" spans="2:6" s="4" customFormat="1" hidden="1" x14ac:dyDescent="0.25"/>
    <row r="136" spans="2:6" s="4" customFormat="1" hidden="1" x14ac:dyDescent="0.25"/>
    <row r="137" spans="2:6" s="4" customFormat="1" hidden="1" x14ac:dyDescent="0.25"/>
    <row r="138" spans="2:6" s="4" customFormat="1" hidden="1" x14ac:dyDescent="0.25"/>
    <row r="139" spans="2:6" s="4" customFormat="1" hidden="1" x14ac:dyDescent="0.25"/>
    <row r="140" spans="2:6" s="4" customFormat="1" hidden="1" x14ac:dyDescent="0.25"/>
    <row r="141" spans="2:6" s="4" customFormat="1" hidden="1" x14ac:dyDescent="0.25"/>
    <row r="142" spans="2:6" s="4" customFormat="1" hidden="1" x14ac:dyDescent="0.25"/>
    <row r="143" spans="2:6" s="4" customFormat="1" hidden="1" x14ac:dyDescent="0.25"/>
    <row r="144" spans="2:6" s="4" customFormat="1" hidden="1" x14ac:dyDescent="0.25">
      <c r="B144" s="1"/>
      <c r="C144" s="1"/>
      <c r="D144" s="1"/>
      <c r="E144" s="1"/>
      <c r="F144" s="1"/>
    </row>
    <row r="145" spans="2:6" s="4" customFormat="1" hidden="1" x14ac:dyDescent="0.25">
      <c r="B145" s="1"/>
      <c r="C145" s="1"/>
      <c r="D145" s="1"/>
      <c r="E145" s="1"/>
      <c r="F145" s="1"/>
    </row>
    <row r="146" spans="2:6" s="4" customFormat="1" hidden="1" x14ac:dyDescent="0.25">
      <c r="B146" s="1"/>
      <c r="C146" s="1"/>
      <c r="D146" s="1"/>
      <c r="E146" s="1"/>
      <c r="F146" s="1"/>
    </row>
    <row r="147" spans="2:6" s="4" customFormat="1" hidden="1" x14ac:dyDescent="0.25">
      <c r="B147" s="1"/>
      <c r="C147" s="1"/>
      <c r="D147" s="1"/>
      <c r="E147" s="1"/>
      <c r="F147" s="1"/>
    </row>
    <row r="148" spans="2:6" s="4" customFormat="1" hidden="1" x14ac:dyDescent="0.25">
      <c r="B148" s="1"/>
      <c r="C148" s="1"/>
      <c r="D148" s="1"/>
      <c r="E148" s="1"/>
      <c r="F148" s="1"/>
    </row>
    <row r="149" spans="2:6" s="4" customFormat="1" hidden="1" x14ac:dyDescent="0.25">
      <c r="B149" s="1"/>
      <c r="C149" s="1"/>
      <c r="D149" s="1"/>
      <c r="E149" s="1"/>
      <c r="F149" s="1"/>
    </row>
    <row r="150" spans="2:6" x14ac:dyDescent="0.25"/>
    <row r="151" spans="2:6" x14ac:dyDescent="0.25"/>
    <row r="152" spans="2:6" x14ac:dyDescent="0.25"/>
    <row r="153" spans="2:6" x14ac:dyDescent="0.25"/>
    <row r="154" spans="2:6" x14ac:dyDescent="0.25"/>
    <row r="155" spans="2:6" x14ac:dyDescent="0.25"/>
    <row r="156" spans="2:6" x14ac:dyDescent="0.25"/>
    <row r="157" spans="2:6" x14ac:dyDescent="0.25"/>
    <row r="158" spans="2:6" x14ac:dyDescent="0.25"/>
    <row r="159" spans="2:6" x14ac:dyDescent="0.25"/>
    <row r="160" spans="2:6" x14ac:dyDescent="0.25"/>
    <row r="161" x14ac:dyDescent="0.25"/>
    <row r="162" x14ac:dyDescent="0.25"/>
  </sheetData>
  <mergeCells count="5">
    <mergeCell ref="B50:T50"/>
    <mergeCell ref="B19:T19"/>
    <mergeCell ref="B5:T5"/>
    <mergeCell ref="B6:T6"/>
    <mergeCell ref="B14:S14"/>
  </mergeCells>
  <conditionalFormatting sqref="B8:T8">
    <cfRule type="containsText" dxfId="13" priority="1" operator="containsText" text="isflsh">
      <formula>NOT(ISERROR(SEARCH("isflsh",B8)))</formula>
    </cfRule>
  </conditionalFormatting>
  <hyperlinks>
    <hyperlink ref="B2" location="Índice!A1" display="Índice"/>
    <hyperlink ref="T2" location="'1.4_Alumnos_provincia'!A1" display="Siguiente"/>
    <hyperlink ref="S2" location="'1.2_Alumnos_público'!A1" display="Siguiente"/>
  </hyperlinks>
  <printOptions horizontalCentered="1" verticalCentered="1"/>
  <pageMargins left="0.70866141732283472" right="0.70866141732283472" top="0.68" bottom="0.74803149606299213" header="0.68" footer="0.31496062992125984"/>
  <pageSetup paperSize="9"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AF392"/>
  <sheetViews>
    <sheetView showGridLines="0" zoomScale="70" zoomScaleNormal="70" zoomScaleSheetLayoutView="70" workbookViewId="0">
      <pane ySplit="2" topLeftCell="A3" activePane="bottomLeft" state="frozen"/>
      <selection pane="bottomLeft"/>
    </sheetView>
  </sheetViews>
  <sheetFormatPr baseColWidth="10" defaultColWidth="11.42578125" defaultRowHeight="13.5" zeroHeight="1" x14ac:dyDescent="0.25"/>
  <cols>
    <col min="1" max="1" width="2.7109375" style="4" customWidth="1" collapsed="1"/>
    <col min="2" max="2" width="45.7109375" style="1" customWidth="1" collapsed="1"/>
    <col min="3" max="6" width="15.7109375" style="1" customWidth="1" collapsed="1"/>
    <col min="7" max="15" width="15.7109375" style="4" customWidth="1" collapsed="1"/>
    <col min="16" max="16" width="15.7109375" style="4" customWidth="1"/>
    <col min="17" max="18" width="15.7109375" style="4" customWidth="1" collapsed="1"/>
    <col min="19" max="19" width="2.7109375" style="4" customWidth="1" collapsed="1"/>
    <col min="20" max="32" width="11.42578125" style="4" customWidth="1" collapsed="1"/>
    <col min="33" max="16384" width="11.42578125" style="1"/>
  </cols>
  <sheetData>
    <row r="1" spans="1:32" s="4" customFormat="1" ht="85.15" customHeight="1" x14ac:dyDescent="0.25"/>
    <row r="2" spans="1:32" s="5" customFormat="1" ht="22.9" customHeight="1" x14ac:dyDescent="0.2">
      <c r="B2" s="6" t="s">
        <v>56</v>
      </c>
      <c r="Q2" s="7" t="s">
        <v>108</v>
      </c>
      <c r="R2" s="7" t="s">
        <v>107</v>
      </c>
      <c r="S2" s="60"/>
      <c r="T2" s="61"/>
    </row>
    <row r="3" spans="1:32" s="4" customFormat="1" x14ac:dyDescent="0.25">
      <c r="B3" s="1"/>
    </row>
    <row r="4" spans="1:32" s="4" customFormat="1" x14ac:dyDescent="0.25">
      <c r="B4" s="1"/>
    </row>
    <row r="5" spans="1:32" s="4" customFormat="1" ht="19.899999999999999" customHeight="1" x14ac:dyDescent="0.25">
      <c r="B5" s="199" t="s">
        <v>16</v>
      </c>
      <c r="C5" s="199"/>
      <c r="D5" s="199"/>
      <c r="E5" s="199"/>
      <c r="F5" s="199"/>
      <c r="G5" s="199"/>
      <c r="H5" s="199"/>
      <c r="I5" s="199"/>
      <c r="J5" s="199"/>
      <c r="K5" s="199"/>
      <c r="L5" s="199"/>
      <c r="M5" s="199"/>
      <c r="N5" s="199"/>
      <c r="O5" s="199"/>
      <c r="P5" s="199"/>
      <c r="Q5" s="199"/>
      <c r="R5" s="199"/>
      <c r="S5" s="62"/>
      <c r="T5" s="62"/>
      <c r="U5" s="8"/>
      <c r="V5" s="8"/>
    </row>
    <row r="6" spans="1:32" s="4" customFormat="1" ht="40.15" customHeight="1" x14ac:dyDescent="0.25">
      <c r="B6" s="199" t="s">
        <v>130</v>
      </c>
      <c r="C6" s="199"/>
      <c r="D6" s="199"/>
      <c r="E6" s="199"/>
      <c r="F6" s="199"/>
      <c r="G6" s="199"/>
      <c r="H6" s="199"/>
      <c r="I6" s="199"/>
      <c r="J6" s="199"/>
      <c r="K6" s="199"/>
      <c r="L6" s="199"/>
      <c r="M6" s="199"/>
      <c r="N6" s="199"/>
      <c r="O6" s="199"/>
      <c r="P6" s="199"/>
      <c r="Q6" s="199"/>
      <c r="R6" s="199"/>
      <c r="S6" s="62"/>
      <c r="T6" s="62"/>
    </row>
    <row r="7" spans="1:32" x14ac:dyDescent="0.25"/>
    <row r="8" spans="1:32" s="4" customFormat="1" ht="33" customHeight="1" x14ac:dyDescent="0.25">
      <c r="B8" s="9" t="s">
        <v>19</v>
      </c>
      <c r="C8" s="9">
        <v>2009</v>
      </c>
      <c r="D8" s="9">
        <v>2010</v>
      </c>
      <c r="E8" s="9">
        <v>2011</v>
      </c>
      <c r="F8" s="9">
        <v>2012</v>
      </c>
      <c r="G8" s="9">
        <v>2013</v>
      </c>
      <c r="H8" s="9">
        <v>2014</v>
      </c>
      <c r="I8" s="9">
        <v>2015</v>
      </c>
      <c r="J8" s="9">
        <v>2016</v>
      </c>
      <c r="K8" s="9">
        <v>2017</v>
      </c>
      <c r="L8" s="9">
        <v>2018</v>
      </c>
      <c r="M8" s="9">
        <v>2019</v>
      </c>
      <c r="N8" s="9">
        <v>2020</v>
      </c>
      <c r="O8" s="9">
        <v>2021</v>
      </c>
      <c r="P8" s="9">
        <v>2022</v>
      </c>
      <c r="Q8" s="9">
        <v>2023</v>
      </c>
      <c r="R8" s="9">
        <v>2024</v>
      </c>
    </row>
    <row r="9" spans="1:32" ht="33" customHeight="1" x14ac:dyDescent="0.25">
      <c r="A9" s="1"/>
      <c r="B9" s="12" t="s">
        <v>32</v>
      </c>
      <c r="C9" s="63">
        <v>199691</v>
      </c>
      <c r="D9" s="63">
        <v>203494</v>
      </c>
      <c r="E9" s="63">
        <v>211790</v>
      </c>
      <c r="F9" s="63">
        <v>214682</v>
      </c>
      <c r="G9" s="63">
        <v>220352</v>
      </c>
      <c r="H9" s="63">
        <v>223238</v>
      </c>
      <c r="I9" s="63">
        <v>222414</v>
      </c>
      <c r="J9" s="63">
        <v>219903</v>
      </c>
      <c r="K9" s="63">
        <v>217797</v>
      </c>
      <c r="L9" s="63">
        <v>217088</v>
      </c>
      <c r="M9" s="63">
        <v>212319</v>
      </c>
      <c r="N9" s="63">
        <v>205717</v>
      </c>
      <c r="O9" s="63">
        <v>202175</v>
      </c>
      <c r="P9" s="63">
        <v>200652</v>
      </c>
      <c r="Q9" s="63">
        <v>196477</v>
      </c>
      <c r="R9" s="63">
        <v>190448</v>
      </c>
      <c r="S9" s="64"/>
      <c r="T9" s="1"/>
      <c r="U9" s="1"/>
      <c r="V9" s="1"/>
      <c r="W9" s="1"/>
      <c r="X9" s="1"/>
      <c r="Y9" s="1"/>
      <c r="Z9" s="1"/>
      <c r="AA9" s="1"/>
      <c r="AB9" s="1"/>
      <c r="AC9" s="1"/>
      <c r="AD9" s="1"/>
      <c r="AE9" s="1"/>
      <c r="AF9" s="1"/>
    </row>
    <row r="10" spans="1:32" ht="33" customHeight="1" x14ac:dyDescent="0.25">
      <c r="A10" s="1"/>
      <c r="B10" s="12" t="s">
        <v>33</v>
      </c>
      <c r="C10" s="63">
        <v>57978</v>
      </c>
      <c r="D10" s="63">
        <v>59893</v>
      </c>
      <c r="E10" s="63">
        <v>61081</v>
      </c>
      <c r="F10" s="63">
        <v>60764</v>
      </c>
      <c r="G10" s="63">
        <v>60891</v>
      </c>
      <c r="H10" s="63">
        <v>65912</v>
      </c>
      <c r="I10" s="63">
        <v>63798</v>
      </c>
      <c r="J10" s="63">
        <v>63288</v>
      </c>
      <c r="K10" s="63">
        <v>56829</v>
      </c>
      <c r="L10" s="63">
        <v>54676</v>
      </c>
      <c r="M10" s="63">
        <v>52312</v>
      </c>
      <c r="N10" s="63">
        <v>52161</v>
      </c>
      <c r="O10" s="63">
        <v>51789</v>
      </c>
      <c r="P10" s="63">
        <v>50380</v>
      </c>
      <c r="Q10" s="63">
        <v>48257</v>
      </c>
      <c r="R10" s="63">
        <v>46893</v>
      </c>
      <c r="S10" s="64"/>
      <c r="T10" s="1"/>
      <c r="U10" s="1"/>
      <c r="V10" s="1"/>
      <c r="W10" s="1"/>
      <c r="X10" s="1"/>
      <c r="Y10" s="1"/>
      <c r="Z10" s="1"/>
      <c r="AA10" s="1"/>
      <c r="AB10" s="1"/>
      <c r="AC10" s="1"/>
      <c r="AD10" s="1"/>
      <c r="AE10" s="1"/>
      <c r="AF10" s="1"/>
    </row>
    <row r="11" spans="1:32" ht="33" customHeight="1" x14ac:dyDescent="0.25">
      <c r="A11" s="1"/>
      <c r="B11" s="12" t="s">
        <v>34</v>
      </c>
      <c r="C11" s="63">
        <v>70724</v>
      </c>
      <c r="D11" s="63">
        <v>72470</v>
      </c>
      <c r="E11" s="63">
        <v>72348</v>
      </c>
      <c r="F11" s="63">
        <v>73112</v>
      </c>
      <c r="G11" s="63">
        <v>72079</v>
      </c>
      <c r="H11" s="63">
        <v>71094</v>
      </c>
      <c r="I11" s="63">
        <v>70076</v>
      </c>
      <c r="J11" s="63">
        <v>70064</v>
      </c>
      <c r="K11" s="63">
        <v>68334</v>
      </c>
      <c r="L11" s="63">
        <v>67118</v>
      </c>
      <c r="M11" s="63">
        <v>65286</v>
      </c>
      <c r="N11" s="63">
        <v>65195</v>
      </c>
      <c r="O11" s="63">
        <v>63922</v>
      </c>
      <c r="P11" s="63">
        <v>63731</v>
      </c>
      <c r="Q11" s="63">
        <v>61620</v>
      </c>
      <c r="R11" s="63">
        <v>57496</v>
      </c>
      <c r="S11" s="1"/>
      <c r="T11" s="1"/>
      <c r="U11" s="1"/>
      <c r="V11" s="1"/>
      <c r="W11" s="1"/>
      <c r="X11" s="1"/>
      <c r="Y11" s="1"/>
      <c r="Z11" s="1"/>
      <c r="AA11" s="1"/>
      <c r="AB11" s="1"/>
      <c r="AC11" s="1"/>
      <c r="AD11" s="1"/>
      <c r="AE11" s="1"/>
      <c r="AF11" s="1"/>
    </row>
    <row r="12" spans="1:32" ht="33" customHeight="1" x14ac:dyDescent="0.25">
      <c r="A12" s="1"/>
      <c r="B12" s="12" t="s">
        <v>35</v>
      </c>
      <c r="C12" s="63">
        <v>45629</v>
      </c>
      <c r="D12" s="63">
        <v>46227</v>
      </c>
      <c r="E12" s="63">
        <v>47121</v>
      </c>
      <c r="F12" s="63">
        <v>47922</v>
      </c>
      <c r="G12" s="63">
        <v>47388</v>
      </c>
      <c r="H12" s="63">
        <v>48024</v>
      </c>
      <c r="I12" s="63">
        <v>45074</v>
      </c>
      <c r="J12" s="63">
        <v>44270</v>
      </c>
      <c r="K12" s="63">
        <v>42846</v>
      </c>
      <c r="L12" s="63">
        <v>41891</v>
      </c>
      <c r="M12" s="63">
        <v>41324</v>
      </c>
      <c r="N12" s="63">
        <v>41722</v>
      </c>
      <c r="O12" s="63">
        <v>41586</v>
      </c>
      <c r="P12" s="63">
        <v>40076</v>
      </c>
      <c r="Q12" s="63">
        <v>38881</v>
      </c>
      <c r="R12" s="63">
        <v>38445</v>
      </c>
      <c r="S12" s="64"/>
      <c r="T12" s="1"/>
      <c r="U12" s="1"/>
      <c r="V12" s="1"/>
      <c r="W12" s="1"/>
      <c r="X12" s="1"/>
      <c r="Y12" s="1"/>
      <c r="Z12" s="1"/>
      <c r="AA12" s="1"/>
      <c r="AB12" s="1"/>
      <c r="AC12" s="1"/>
      <c r="AD12" s="1"/>
      <c r="AE12" s="1"/>
      <c r="AF12" s="1"/>
    </row>
    <row r="13" spans="1:32" ht="33" customHeight="1" x14ac:dyDescent="0.25">
      <c r="A13" s="1"/>
      <c r="B13" s="12" t="s">
        <v>36</v>
      </c>
      <c r="C13" s="63">
        <v>130673</v>
      </c>
      <c r="D13" s="63">
        <v>133576</v>
      </c>
      <c r="E13" s="63">
        <v>137135</v>
      </c>
      <c r="F13" s="63">
        <v>139805</v>
      </c>
      <c r="G13" s="63">
        <v>140028</v>
      </c>
      <c r="H13" s="63">
        <v>139775</v>
      </c>
      <c r="I13" s="63">
        <v>136776</v>
      </c>
      <c r="J13" s="63">
        <v>135827</v>
      </c>
      <c r="K13" s="63">
        <v>131715</v>
      </c>
      <c r="L13" s="63">
        <v>128391</v>
      </c>
      <c r="M13" s="63">
        <v>124040</v>
      </c>
      <c r="N13" s="63">
        <v>122826</v>
      </c>
      <c r="O13" s="63">
        <v>120228</v>
      </c>
      <c r="P13" s="63">
        <v>117658</v>
      </c>
      <c r="Q13" s="63">
        <v>112169</v>
      </c>
      <c r="R13" s="63">
        <v>108930</v>
      </c>
      <c r="S13" s="1"/>
      <c r="T13" s="1"/>
      <c r="U13" s="1"/>
      <c r="V13" s="1"/>
      <c r="W13" s="1"/>
      <c r="X13" s="1"/>
      <c r="Y13" s="1"/>
      <c r="Z13" s="1"/>
      <c r="AA13" s="1"/>
      <c r="AB13" s="1"/>
      <c r="AC13" s="1"/>
      <c r="AD13" s="1"/>
      <c r="AE13" s="1"/>
      <c r="AF13" s="1"/>
    </row>
    <row r="14" spans="1:32" ht="33" customHeight="1" x14ac:dyDescent="0.25">
      <c r="A14" s="1"/>
      <c r="B14" s="12" t="s">
        <v>37</v>
      </c>
      <c r="C14" s="63">
        <v>120197</v>
      </c>
      <c r="D14" s="63">
        <v>124479</v>
      </c>
      <c r="E14" s="63">
        <v>127806</v>
      </c>
      <c r="F14" s="63">
        <v>130341</v>
      </c>
      <c r="G14" s="63">
        <v>130964</v>
      </c>
      <c r="H14" s="63">
        <v>133095</v>
      </c>
      <c r="I14" s="63">
        <v>140065</v>
      </c>
      <c r="J14" s="63">
        <v>129245</v>
      </c>
      <c r="K14" s="63">
        <v>128533</v>
      </c>
      <c r="L14" s="63">
        <v>125872</v>
      </c>
      <c r="M14" s="63">
        <v>123368</v>
      </c>
      <c r="N14" s="63">
        <v>122253</v>
      </c>
      <c r="O14" s="63">
        <v>120638</v>
      </c>
      <c r="P14" s="63">
        <v>119602</v>
      </c>
      <c r="Q14" s="63">
        <v>116073</v>
      </c>
      <c r="R14" s="63">
        <v>111835</v>
      </c>
      <c r="S14" s="64"/>
      <c r="T14" s="1"/>
      <c r="U14" s="1"/>
      <c r="V14" s="1"/>
      <c r="W14" s="1"/>
      <c r="X14" s="1"/>
      <c r="Y14" s="1"/>
      <c r="Z14" s="1"/>
      <c r="AA14" s="1"/>
      <c r="AB14" s="1"/>
      <c r="AC14" s="1"/>
      <c r="AD14" s="1"/>
      <c r="AE14" s="1"/>
      <c r="AF14" s="1"/>
    </row>
    <row r="15" spans="1:32" ht="33" customHeight="1" x14ac:dyDescent="0.25">
      <c r="A15" s="1"/>
      <c r="B15" s="12" t="s">
        <v>54</v>
      </c>
      <c r="C15" s="63">
        <v>171744</v>
      </c>
      <c r="D15" s="63">
        <v>176283</v>
      </c>
      <c r="E15" s="63">
        <v>181034</v>
      </c>
      <c r="F15" s="63">
        <v>183817</v>
      </c>
      <c r="G15" s="63">
        <v>187821</v>
      </c>
      <c r="H15" s="63">
        <v>192485</v>
      </c>
      <c r="I15" s="63">
        <v>185825</v>
      </c>
      <c r="J15" s="63">
        <v>184976</v>
      </c>
      <c r="K15" s="63">
        <v>183609</v>
      </c>
      <c r="L15" s="63">
        <v>180990</v>
      </c>
      <c r="M15" s="63">
        <v>177992</v>
      </c>
      <c r="N15" s="63">
        <v>175961</v>
      </c>
      <c r="O15" s="63">
        <v>176146</v>
      </c>
      <c r="P15" s="63">
        <v>175147</v>
      </c>
      <c r="Q15" s="63">
        <v>171894</v>
      </c>
      <c r="R15" s="63">
        <v>167026</v>
      </c>
      <c r="S15" s="64"/>
      <c r="T15" s="1"/>
      <c r="U15" s="1"/>
      <c r="V15" s="1"/>
      <c r="W15" s="1"/>
      <c r="X15" s="1"/>
      <c r="Y15" s="1"/>
      <c r="Z15" s="1"/>
      <c r="AA15" s="1"/>
      <c r="AB15" s="1"/>
      <c r="AC15" s="1"/>
      <c r="AD15" s="1"/>
      <c r="AE15" s="1"/>
      <c r="AF15" s="1"/>
    </row>
    <row r="16" spans="1:32" ht="33" customHeight="1" x14ac:dyDescent="0.25">
      <c r="A16" s="1"/>
      <c r="B16" s="12" t="s">
        <v>38</v>
      </c>
      <c r="C16" s="63">
        <v>183570</v>
      </c>
      <c r="D16" s="63">
        <v>179755</v>
      </c>
      <c r="E16" s="63">
        <v>201771</v>
      </c>
      <c r="F16" s="63">
        <v>198540</v>
      </c>
      <c r="G16" s="63">
        <v>199417</v>
      </c>
      <c r="H16" s="63">
        <v>212771</v>
      </c>
      <c r="I16" s="63">
        <v>201547</v>
      </c>
      <c r="J16" s="63">
        <v>200443</v>
      </c>
      <c r="K16" s="63">
        <v>182244</v>
      </c>
      <c r="L16" s="63">
        <v>178079</v>
      </c>
      <c r="M16" s="63">
        <v>177769</v>
      </c>
      <c r="N16" s="63">
        <v>171237</v>
      </c>
      <c r="O16" s="63">
        <v>173424</v>
      </c>
      <c r="P16" s="63">
        <v>172248</v>
      </c>
      <c r="Q16" s="63">
        <v>163120</v>
      </c>
      <c r="R16" s="63">
        <v>157674</v>
      </c>
      <c r="S16" s="1"/>
      <c r="T16" s="1"/>
      <c r="U16" s="1"/>
      <c r="V16" s="1"/>
      <c r="W16" s="1"/>
      <c r="X16" s="1"/>
      <c r="Y16" s="1"/>
      <c r="Z16" s="1"/>
      <c r="AA16" s="1"/>
      <c r="AB16" s="1"/>
      <c r="AC16" s="1"/>
      <c r="AD16" s="1"/>
      <c r="AE16" s="1"/>
      <c r="AF16" s="1"/>
    </row>
    <row r="17" spans="2:19" s="1" customFormat="1" ht="33" customHeight="1" x14ac:dyDescent="0.25">
      <c r="B17" s="12" t="s">
        <v>39</v>
      </c>
      <c r="C17" s="63">
        <v>7035</v>
      </c>
      <c r="D17" s="63">
        <v>7152</v>
      </c>
      <c r="E17" s="63">
        <v>7398</v>
      </c>
      <c r="F17" s="63">
        <v>7540</v>
      </c>
      <c r="G17" s="63">
        <v>7564</v>
      </c>
      <c r="H17" s="63">
        <v>7729</v>
      </c>
      <c r="I17" s="63">
        <v>7549</v>
      </c>
      <c r="J17" s="63">
        <v>7533</v>
      </c>
      <c r="K17" s="63">
        <v>7610</v>
      </c>
      <c r="L17" s="63">
        <v>7781</v>
      </c>
      <c r="M17" s="63">
        <v>7464</v>
      </c>
      <c r="N17" s="63">
        <v>7223</v>
      </c>
      <c r="O17" s="63">
        <v>6841</v>
      </c>
      <c r="P17" s="63">
        <v>7097</v>
      </c>
      <c r="Q17" s="63">
        <v>7343</v>
      </c>
      <c r="R17" s="63">
        <v>7360</v>
      </c>
      <c r="S17" s="64"/>
    </row>
    <row r="18" spans="2:19" s="1" customFormat="1" ht="33" customHeight="1" x14ac:dyDescent="0.25">
      <c r="B18" s="12" t="s">
        <v>40</v>
      </c>
      <c r="C18" s="63">
        <v>954998</v>
      </c>
      <c r="D18" s="63">
        <v>1004833</v>
      </c>
      <c r="E18" s="63">
        <v>1039795</v>
      </c>
      <c r="F18" s="63">
        <v>1058727</v>
      </c>
      <c r="G18" s="63">
        <v>1112230</v>
      </c>
      <c r="H18" s="63">
        <v>1177884</v>
      </c>
      <c r="I18" s="63">
        <v>1110179</v>
      </c>
      <c r="J18" s="63">
        <v>1109213</v>
      </c>
      <c r="K18" s="63">
        <v>1105468</v>
      </c>
      <c r="L18" s="63">
        <v>1095147</v>
      </c>
      <c r="M18" s="63">
        <v>1088765</v>
      </c>
      <c r="N18" s="63">
        <v>1057138</v>
      </c>
      <c r="O18" s="63">
        <v>1070357</v>
      </c>
      <c r="P18" s="63">
        <v>1095268</v>
      </c>
      <c r="Q18" s="63">
        <v>1066842</v>
      </c>
      <c r="R18" s="63">
        <v>1039569</v>
      </c>
    </row>
    <row r="19" spans="2:19" s="1" customFormat="1" ht="33" customHeight="1" x14ac:dyDescent="0.25">
      <c r="B19" s="12" t="s">
        <v>41</v>
      </c>
      <c r="C19" s="63">
        <v>119749</v>
      </c>
      <c r="D19" s="63">
        <v>121036</v>
      </c>
      <c r="E19" s="63">
        <v>124587</v>
      </c>
      <c r="F19" s="63">
        <v>130031</v>
      </c>
      <c r="G19" s="63">
        <v>130890</v>
      </c>
      <c r="H19" s="63">
        <v>138336</v>
      </c>
      <c r="I19" s="63">
        <v>130358</v>
      </c>
      <c r="J19" s="63">
        <v>129983</v>
      </c>
      <c r="K19" s="63">
        <v>126331</v>
      </c>
      <c r="L19" s="63">
        <v>126767</v>
      </c>
      <c r="M19" s="63">
        <v>124071</v>
      </c>
      <c r="N19" s="63">
        <v>124322</v>
      </c>
      <c r="O19" s="63">
        <v>122123</v>
      </c>
      <c r="P19" s="63">
        <v>120796</v>
      </c>
      <c r="Q19" s="63">
        <v>119424</v>
      </c>
      <c r="R19" s="63">
        <v>115259</v>
      </c>
      <c r="S19" s="64"/>
    </row>
    <row r="20" spans="2:19" s="1" customFormat="1" ht="33" customHeight="1" x14ac:dyDescent="0.25">
      <c r="B20" s="12" t="s">
        <v>42</v>
      </c>
      <c r="C20" s="63">
        <v>133273</v>
      </c>
      <c r="D20" s="63">
        <v>135251</v>
      </c>
      <c r="E20" s="63">
        <v>137791</v>
      </c>
      <c r="F20" s="63">
        <v>139603</v>
      </c>
      <c r="G20" s="63">
        <v>139318</v>
      </c>
      <c r="H20" s="63">
        <v>140675</v>
      </c>
      <c r="I20" s="63">
        <v>136032</v>
      </c>
      <c r="J20" s="63">
        <v>133550</v>
      </c>
      <c r="K20" s="63">
        <v>130839</v>
      </c>
      <c r="L20" s="63">
        <v>127871</v>
      </c>
      <c r="M20" s="63">
        <v>124087</v>
      </c>
      <c r="N20" s="63">
        <v>121379</v>
      </c>
      <c r="O20" s="63">
        <v>119206</v>
      </c>
      <c r="P20" s="63">
        <v>117118</v>
      </c>
      <c r="Q20" s="63">
        <v>115103</v>
      </c>
      <c r="R20" s="63">
        <v>112440</v>
      </c>
    </row>
    <row r="21" spans="2:19" s="1" customFormat="1" ht="33" customHeight="1" x14ac:dyDescent="0.25">
      <c r="B21" s="12" t="s">
        <v>55</v>
      </c>
      <c r="C21" s="63">
        <v>230375</v>
      </c>
      <c r="D21" s="63">
        <v>233415</v>
      </c>
      <c r="E21" s="63">
        <v>239353</v>
      </c>
      <c r="F21" s="63">
        <v>242812</v>
      </c>
      <c r="G21" s="63">
        <v>242831</v>
      </c>
      <c r="H21" s="63">
        <v>254709</v>
      </c>
      <c r="I21" s="63">
        <v>241446</v>
      </c>
      <c r="J21" s="63">
        <v>242686</v>
      </c>
      <c r="K21" s="63">
        <v>240389</v>
      </c>
      <c r="L21" s="63">
        <v>234899</v>
      </c>
      <c r="M21" s="63">
        <v>230398</v>
      </c>
      <c r="N21" s="63">
        <v>228497</v>
      </c>
      <c r="O21" s="63">
        <v>231809</v>
      </c>
      <c r="P21" s="63">
        <v>233718</v>
      </c>
      <c r="Q21" s="63">
        <v>225944</v>
      </c>
      <c r="R21" s="63">
        <v>220970</v>
      </c>
    </row>
    <row r="22" spans="2:19" s="1" customFormat="1" ht="33" customHeight="1" x14ac:dyDescent="0.25">
      <c r="B22" s="12" t="s">
        <v>43</v>
      </c>
      <c r="C22" s="63">
        <v>397012</v>
      </c>
      <c r="D22" s="63">
        <v>404103</v>
      </c>
      <c r="E22" s="63">
        <v>421176</v>
      </c>
      <c r="F22" s="63">
        <v>419094</v>
      </c>
      <c r="G22" s="63">
        <v>421790</v>
      </c>
      <c r="H22" s="63">
        <v>431037</v>
      </c>
      <c r="I22" s="63">
        <v>435127</v>
      </c>
      <c r="J22" s="63">
        <v>423679</v>
      </c>
      <c r="K22" s="63">
        <v>413177</v>
      </c>
      <c r="L22" s="63">
        <v>413636</v>
      </c>
      <c r="M22" s="63">
        <v>402854</v>
      </c>
      <c r="N22" s="63">
        <v>398720</v>
      </c>
      <c r="O22" s="63">
        <v>402514</v>
      </c>
      <c r="P22" s="63">
        <v>406640</v>
      </c>
      <c r="Q22" s="63">
        <v>398527</v>
      </c>
      <c r="R22" s="63">
        <v>394666</v>
      </c>
    </row>
    <row r="23" spans="2:19" s="1" customFormat="1" ht="33" customHeight="1" x14ac:dyDescent="0.25">
      <c r="B23" s="12" t="s">
        <v>44</v>
      </c>
      <c r="C23" s="63">
        <v>55581</v>
      </c>
      <c r="D23" s="63">
        <v>58659</v>
      </c>
      <c r="E23" s="63">
        <v>61906</v>
      </c>
      <c r="F23" s="63">
        <v>63500</v>
      </c>
      <c r="G23" s="63">
        <v>64033</v>
      </c>
      <c r="H23" s="63">
        <v>63561</v>
      </c>
      <c r="I23" s="63">
        <v>63920</v>
      </c>
      <c r="J23" s="63">
        <v>64886</v>
      </c>
      <c r="K23" s="63">
        <v>64653</v>
      </c>
      <c r="L23" s="63">
        <v>65904</v>
      </c>
      <c r="M23" s="63">
        <v>64936</v>
      </c>
      <c r="N23" s="63">
        <v>65727</v>
      </c>
      <c r="O23" s="63">
        <v>65097</v>
      </c>
      <c r="P23" s="63">
        <v>66390</v>
      </c>
      <c r="Q23" s="63">
        <v>65529</v>
      </c>
      <c r="R23" s="63">
        <v>64450</v>
      </c>
      <c r="S23" s="64"/>
    </row>
    <row r="24" spans="2:19" s="1" customFormat="1" ht="33" customHeight="1" x14ac:dyDescent="0.25">
      <c r="B24" s="12" t="s">
        <v>45</v>
      </c>
      <c r="C24" s="63">
        <v>41293</v>
      </c>
      <c r="D24" s="63">
        <v>42138</v>
      </c>
      <c r="E24" s="63">
        <v>43095</v>
      </c>
      <c r="F24" s="63">
        <v>44538</v>
      </c>
      <c r="G24" s="63">
        <v>46201</v>
      </c>
      <c r="H24" s="63">
        <v>48239</v>
      </c>
      <c r="I24" s="63">
        <v>49341</v>
      </c>
      <c r="J24" s="63">
        <v>44263</v>
      </c>
      <c r="K24" s="63">
        <v>43327</v>
      </c>
      <c r="L24" s="63">
        <v>43633</v>
      </c>
      <c r="M24" s="63">
        <v>43214</v>
      </c>
      <c r="N24" s="63">
        <v>42774</v>
      </c>
      <c r="O24" s="63">
        <v>42946</v>
      </c>
      <c r="P24" s="63">
        <v>41264</v>
      </c>
      <c r="Q24" s="63">
        <v>40847</v>
      </c>
      <c r="R24" s="63">
        <v>41083</v>
      </c>
      <c r="S24" s="64"/>
    </row>
    <row r="25" spans="2:19" s="1" customFormat="1" ht="33" customHeight="1" x14ac:dyDescent="0.25">
      <c r="B25" s="12" t="s">
        <v>46</v>
      </c>
      <c r="C25" s="63">
        <v>45855</v>
      </c>
      <c r="D25" s="63">
        <v>48906</v>
      </c>
      <c r="E25" s="63">
        <v>52210</v>
      </c>
      <c r="F25" s="63">
        <v>54646</v>
      </c>
      <c r="G25" s="63">
        <v>56784</v>
      </c>
      <c r="H25" s="63">
        <v>57557</v>
      </c>
      <c r="I25" s="63">
        <v>58404</v>
      </c>
      <c r="J25" s="63">
        <v>56904</v>
      </c>
      <c r="K25" s="63">
        <v>55825</v>
      </c>
      <c r="L25" s="63">
        <v>56920</v>
      </c>
      <c r="M25" s="63">
        <v>56346</v>
      </c>
      <c r="N25" s="63">
        <v>56162</v>
      </c>
      <c r="O25" s="63">
        <v>56415</v>
      </c>
      <c r="P25" s="63">
        <v>58639</v>
      </c>
      <c r="Q25" s="63">
        <v>59347</v>
      </c>
      <c r="R25" s="63">
        <v>57510</v>
      </c>
      <c r="S25" s="64"/>
    </row>
    <row r="26" spans="2:19" s="1" customFormat="1" ht="33" customHeight="1" x14ac:dyDescent="0.25">
      <c r="B26" s="12" t="s">
        <v>47</v>
      </c>
      <c r="C26" s="63">
        <v>31952</v>
      </c>
      <c r="D26" s="63">
        <v>34398</v>
      </c>
      <c r="E26" s="63">
        <v>37307</v>
      </c>
      <c r="F26" s="63">
        <v>40243</v>
      </c>
      <c r="G26" s="63">
        <v>41081</v>
      </c>
      <c r="H26" s="63">
        <v>38558</v>
      </c>
      <c r="I26" s="63">
        <v>39445</v>
      </c>
      <c r="J26" s="63">
        <v>38131</v>
      </c>
      <c r="K26" s="63">
        <v>37270</v>
      </c>
      <c r="L26" s="63">
        <v>36842</v>
      </c>
      <c r="M26" s="63">
        <v>36032</v>
      </c>
      <c r="N26" s="63">
        <v>35447</v>
      </c>
      <c r="O26" s="63">
        <v>35208</v>
      </c>
      <c r="P26" s="63">
        <v>35859</v>
      </c>
      <c r="Q26" s="63">
        <v>35455</v>
      </c>
      <c r="R26" s="63">
        <v>35040</v>
      </c>
      <c r="S26" s="64"/>
    </row>
    <row r="27" spans="2:19" s="1" customFormat="1" ht="33" customHeight="1" x14ac:dyDescent="0.25">
      <c r="B27" s="12" t="s">
        <v>48</v>
      </c>
      <c r="C27" s="63">
        <v>682406</v>
      </c>
      <c r="D27" s="63">
        <v>705755</v>
      </c>
      <c r="E27" s="63">
        <v>718001</v>
      </c>
      <c r="F27" s="63">
        <v>733338</v>
      </c>
      <c r="G27" s="63">
        <v>758673</v>
      </c>
      <c r="H27" s="63">
        <v>786061</v>
      </c>
      <c r="I27" s="63">
        <v>798399</v>
      </c>
      <c r="J27" s="63">
        <v>796836</v>
      </c>
      <c r="K27" s="63">
        <v>784072</v>
      </c>
      <c r="L27" s="63">
        <v>783125</v>
      </c>
      <c r="M27" s="63">
        <v>773857</v>
      </c>
      <c r="N27" s="63">
        <v>747333</v>
      </c>
      <c r="O27" s="63">
        <v>734290</v>
      </c>
      <c r="P27" s="63">
        <v>727864</v>
      </c>
      <c r="Q27" s="63">
        <v>696109</v>
      </c>
      <c r="R27" s="63">
        <v>685307</v>
      </c>
      <c r="S27" s="64"/>
    </row>
    <row r="28" spans="2:19" s="1" customFormat="1" ht="33" customHeight="1" x14ac:dyDescent="0.25">
      <c r="B28" s="12" t="s">
        <v>49</v>
      </c>
      <c r="C28" s="63">
        <v>82818</v>
      </c>
      <c r="D28" s="63">
        <v>85632</v>
      </c>
      <c r="E28" s="63">
        <v>89608</v>
      </c>
      <c r="F28" s="63">
        <v>93776</v>
      </c>
      <c r="G28" s="63">
        <v>98911</v>
      </c>
      <c r="H28" s="63">
        <v>106279</v>
      </c>
      <c r="I28" s="63">
        <v>103644</v>
      </c>
      <c r="J28" s="63">
        <v>105393</v>
      </c>
      <c r="K28" s="63">
        <v>105990</v>
      </c>
      <c r="L28" s="63">
        <v>102713</v>
      </c>
      <c r="M28" s="63">
        <v>103616</v>
      </c>
      <c r="N28" s="63">
        <v>103145</v>
      </c>
      <c r="O28" s="63">
        <v>105742</v>
      </c>
      <c r="P28" s="63">
        <v>107042</v>
      </c>
      <c r="Q28" s="63">
        <v>106598</v>
      </c>
      <c r="R28" s="63">
        <v>103407</v>
      </c>
      <c r="S28" s="64"/>
    </row>
    <row r="29" spans="2:19" s="1" customFormat="1" ht="33" customHeight="1" x14ac:dyDescent="0.25">
      <c r="B29" s="12" t="s">
        <v>53</v>
      </c>
      <c r="C29" s="63">
        <v>111829</v>
      </c>
      <c r="D29" s="63">
        <v>116406</v>
      </c>
      <c r="E29" s="63">
        <v>122884</v>
      </c>
      <c r="F29" s="63">
        <v>124729</v>
      </c>
      <c r="G29" s="63">
        <v>127860</v>
      </c>
      <c r="H29" s="63">
        <v>132028</v>
      </c>
      <c r="I29" s="63">
        <v>134990</v>
      </c>
      <c r="J29" s="63">
        <v>133646</v>
      </c>
      <c r="K29" s="63">
        <v>147439</v>
      </c>
      <c r="L29" s="63">
        <v>145844</v>
      </c>
      <c r="M29" s="63">
        <v>143378</v>
      </c>
      <c r="N29" s="63">
        <v>138784</v>
      </c>
      <c r="O29" s="63">
        <v>137817</v>
      </c>
      <c r="P29" s="63">
        <v>138632</v>
      </c>
      <c r="Q29" s="63">
        <v>136248</v>
      </c>
      <c r="R29" s="63">
        <v>133302</v>
      </c>
      <c r="S29" s="64"/>
    </row>
    <row r="30" spans="2:19" s="1" customFormat="1" ht="33" customHeight="1" x14ac:dyDescent="0.25">
      <c r="B30" s="12" t="s">
        <v>50</v>
      </c>
      <c r="C30" s="63">
        <v>58047</v>
      </c>
      <c r="D30" s="63">
        <v>60308</v>
      </c>
      <c r="E30" s="63">
        <v>63379</v>
      </c>
      <c r="F30" s="63">
        <v>65499</v>
      </c>
      <c r="G30" s="63">
        <v>66775</v>
      </c>
      <c r="H30" s="63">
        <v>71063</v>
      </c>
      <c r="I30" s="63">
        <v>66897</v>
      </c>
      <c r="J30" s="63">
        <v>65927</v>
      </c>
      <c r="K30" s="63">
        <v>64558</v>
      </c>
      <c r="L30" s="63">
        <v>63932</v>
      </c>
      <c r="M30" s="63">
        <v>63173</v>
      </c>
      <c r="N30" s="63">
        <v>62622</v>
      </c>
      <c r="O30" s="63">
        <v>62577</v>
      </c>
      <c r="P30" s="63">
        <v>62868</v>
      </c>
      <c r="Q30" s="63">
        <v>61628</v>
      </c>
      <c r="R30" s="63">
        <v>61166</v>
      </c>
      <c r="S30" s="64"/>
    </row>
    <row r="31" spans="2:19" s="1" customFormat="1" ht="33" customHeight="1" x14ac:dyDescent="0.25">
      <c r="B31" s="12" t="s">
        <v>51</v>
      </c>
      <c r="C31" s="63">
        <v>137491</v>
      </c>
      <c r="D31" s="63">
        <v>138474</v>
      </c>
      <c r="E31" s="63">
        <v>140905</v>
      </c>
      <c r="F31" s="63">
        <v>143233</v>
      </c>
      <c r="G31" s="63">
        <v>144711</v>
      </c>
      <c r="H31" s="63">
        <v>147231</v>
      </c>
      <c r="I31" s="63">
        <v>149486</v>
      </c>
      <c r="J31" s="63">
        <v>145252</v>
      </c>
      <c r="K31" s="63">
        <v>143100</v>
      </c>
      <c r="L31" s="63">
        <v>141727</v>
      </c>
      <c r="M31" s="63">
        <v>138310</v>
      </c>
      <c r="N31" s="63">
        <v>136938</v>
      </c>
      <c r="O31" s="63">
        <v>135681</v>
      </c>
      <c r="P31" s="63">
        <v>135409</v>
      </c>
      <c r="Q31" s="63">
        <v>131146</v>
      </c>
      <c r="R31" s="63">
        <v>128548</v>
      </c>
      <c r="S31" s="64"/>
    </row>
    <row r="32" spans="2:19" s="1" customFormat="1" ht="33" customHeight="1" x14ac:dyDescent="0.25">
      <c r="B32" s="12" t="s">
        <v>52</v>
      </c>
      <c r="C32" s="63">
        <v>33480</v>
      </c>
      <c r="D32" s="63">
        <v>35125</v>
      </c>
      <c r="E32" s="63">
        <v>36351</v>
      </c>
      <c r="F32" s="63">
        <v>37140</v>
      </c>
      <c r="G32" s="63">
        <v>36331</v>
      </c>
      <c r="H32" s="63">
        <v>37213</v>
      </c>
      <c r="I32" s="63">
        <v>35817</v>
      </c>
      <c r="J32" s="63">
        <v>35491</v>
      </c>
      <c r="K32" s="63">
        <v>34574</v>
      </c>
      <c r="L32" s="63">
        <v>34143</v>
      </c>
      <c r="M32" s="63">
        <v>33363</v>
      </c>
      <c r="N32" s="63">
        <v>33361</v>
      </c>
      <c r="O32" s="63">
        <v>33389</v>
      </c>
      <c r="P32" s="63">
        <v>32927</v>
      </c>
      <c r="Q32" s="63">
        <v>33220</v>
      </c>
      <c r="R32" s="63">
        <v>33015</v>
      </c>
      <c r="S32" s="64"/>
    </row>
    <row r="33" spans="1:32" ht="33" customHeight="1" x14ac:dyDescent="0.25">
      <c r="A33" s="1"/>
      <c r="B33" s="40" t="s">
        <v>18</v>
      </c>
      <c r="C33" s="41">
        <v>4103400</v>
      </c>
      <c r="D33" s="41">
        <v>4227768</v>
      </c>
      <c r="E33" s="41">
        <v>4375832</v>
      </c>
      <c r="F33" s="41">
        <v>4447432</v>
      </c>
      <c r="G33" s="41">
        <v>4554923</v>
      </c>
      <c r="H33" s="41">
        <v>4724554</v>
      </c>
      <c r="I33" s="41">
        <v>4626609</v>
      </c>
      <c r="J33" s="41">
        <v>4581389</v>
      </c>
      <c r="K33" s="41">
        <v>4516529</v>
      </c>
      <c r="L33" s="41">
        <v>4474989</v>
      </c>
      <c r="M33" s="41">
        <v>4408274</v>
      </c>
      <c r="N33" s="41">
        <v>4316644</v>
      </c>
      <c r="O33" s="41">
        <v>4311920</v>
      </c>
      <c r="P33" s="41">
        <v>4327025</v>
      </c>
      <c r="Q33" s="41">
        <v>4207801</v>
      </c>
      <c r="R33" s="41">
        <v>4111839</v>
      </c>
      <c r="S33" s="1"/>
      <c r="T33" s="1"/>
      <c r="U33" s="1"/>
      <c r="V33" s="1"/>
      <c r="W33" s="1"/>
      <c r="X33" s="1"/>
      <c r="Y33" s="1"/>
      <c r="Z33" s="1"/>
      <c r="AA33" s="1"/>
      <c r="AB33" s="1"/>
      <c r="AC33" s="1"/>
      <c r="AD33" s="1"/>
      <c r="AE33" s="1"/>
      <c r="AF33" s="1"/>
    </row>
    <row r="34" spans="1:32" s="136" customFormat="1" ht="14.25" x14ac:dyDescent="0.25">
      <c r="B34" s="136" t="s">
        <v>109</v>
      </c>
      <c r="C34" s="221"/>
      <c r="D34" s="221"/>
      <c r="E34" s="181"/>
      <c r="F34" s="181"/>
      <c r="G34" s="182"/>
      <c r="H34" s="182"/>
      <c r="I34" s="182"/>
      <c r="J34" s="182"/>
      <c r="K34" s="182"/>
    </row>
    <row r="35" spans="1:32" s="136" customFormat="1" ht="14.25" x14ac:dyDescent="0.25">
      <c r="B35" s="183" t="s">
        <v>147</v>
      </c>
      <c r="C35" s="181"/>
      <c r="D35" s="181"/>
      <c r="E35" s="181"/>
      <c r="F35" s="181"/>
      <c r="G35" s="182"/>
      <c r="H35" s="182"/>
      <c r="I35" s="182"/>
      <c r="J35" s="182"/>
      <c r="K35" s="182"/>
    </row>
    <row r="36" spans="1:32" s="4" customFormat="1" ht="15" x14ac:dyDescent="0.25">
      <c r="C36" s="31"/>
      <c r="D36" s="31"/>
      <c r="E36" s="31"/>
      <c r="F36" s="31"/>
      <c r="G36" s="18"/>
      <c r="H36" s="23"/>
      <c r="I36" s="23"/>
      <c r="J36" s="23"/>
      <c r="K36" s="23"/>
    </row>
    <row r="37" spans="1:32" s="4" customFormat="1" ht="45" customHeight="1" x14ac:dyDescent="0.25">
      <c r="B37" s="199" t="s">
        <v>131</v>
      </c>
      <c r="C37" s="199"/>
      <c r="D37" s="199"/>
      <c r="E37" s="199"/>
      <c r="F37" s="199"/>
      <c r="G37" s="199"/>
      <c r="H37" s="199"/>
      <c r="I37" s="199"/>
      <c r="J37" s="199"/>
      <c r="K37" s="199"/>
      <c r="L37" s="199"/>
      <c r="M37" s="199"/>
      <c r="N37" s="199"/>
      <c r="O37" s="199"/>
      <c r="P37" s="199"/>
      <c r="Q37" s="199"/>
      <c r="R37" s="199"/>
      <c r="S37" s="62"/>
      <c r="T37" s="62"/>
    </row>
    <row r="38" spans="1:32" s="4" customFormat="1" ht="15.75" x14ac:dyDescent="0.3">
      <c r="A38" s="23"/>
      <c r="B38" s="16"/>
      <c r="C38" s="31"/>
      <c r="D38" s="31"/>
      <c r="E38" s="31"/>
      <c r="F38" s="31"/>
      <c r="G38" s="18"/>
      <c r="H38" s="23"/>
      <c r="I38" s="23"/>
      <c r="J38" s="23"/>
      <c r="K38" s="23"/>
      <c r="L38" s="23"/>
      <c r="M38" s="23"/>
      <c r="N38" s="23"/>
      <c r="O38" s="23"/>
      <c r="P38" s="23"/>
    </row>
    <row r="39" spans="1:32" s="4" customFormat="1" ht="15.75" x14ac:dyDescent="0.3">
      <c r="A39" s="23"/>
      <c r="D39" s="16"/>
      <c r="E39" s="67">
        <f t="shared" ref="E39:E63" si="0">+R8</f>
        <v>2024</v>
      </c>
      <c r="F39" s="67">
        <f>+R8</f>
        <v>2024</v>
      </c>
      <c r="G39" s="18"/>
      <c r="H39" s="23"/>
      <c r="I39" s="23"/>
      <c r="J39" s="23"/>
      <c r="K39" s="23"/>
      <c r="L39" s="23"/>
      <c r="M39" s="23"/>
      <c r="N39" s="23"/>
      <c r="O39" s="23"/>
      <c r="P39" s="23"/>
    </row>
    <row r="40" spans="1:32" s="4" customFormat="1" ht="16.5" x14ac:dyDescent="0.25">
      <c r="A40" s="23"/>
      <c r="D40" s="51" t="str">
        <f>+B9</f>
        <v>Azuay</v>
      </c>
      <c r="E40" s="67">
        <f t="shared" si="0"/>
        <v>190448</v>
      </c>
      <c r="F40" s="68">
        <f t="shared" ref="F40:F63" si="1">+E40/$E$64</f>
        <v>4.6316988578589777E-2</v>
      </c>
      <c r="G40" s="69"/>
      <c r="H40" s="23"/>
      <c r="I40" s="23"/>
      <c r="J40" s="23"/>
      <c r="K40" s="23"/>
      <c r="L40" s="23"/>
      <c r="M40" s="23"/>
      <c r="N40" s="23"/>
      <c r="O40" s="23"/>
      <c r="P40" s="23"/>
    </row>
    <row r="41" spans="1:32" s="4" customFormat="1" ht="16.5" x14ac:dyDescent="0.25">
      <c r="A41" s="23"/>
      <c r="D41" s="51" t="str">
        <f t="shared" ref="D41:D63" si="2">+B10</f>
        <v>Bolívar</v>
      </c>
      <c r="E41" s="67">
        <f t="shared" si="0"/>
        <v>46893</v>
      </c>
      <c r="F41" s="68">
        <f t="shared" si="1"/>
        <v>1.1404386212592467E-2</v>
      </c>
      <c r="G41" s="69"/>
      <c r="H41" s="23"/>
      <c r="I41" s="23"/>
      <c r="J41" s="23"/>
      <c r="K41" s="23"/>
      <c r="L41" s="23"/>
      <c r="M41" s="23"/>
      <c r="N41" s="23"/>
      <c r="O41" s="23"/>
      <c r="P41" s="23"/>
    </row>
    <row r="42" spans="1:32" s="4" customFormat="1" ht="16.5" x14ac:dyDescent="0.25">
      <c r="A42" s="23"/>
      <c r="D42" s="51" t="str">
        <f t="shared" si="2"/>
        <v>Cañar</v>
      </c>
      <c r="E42" s="67">
        <f t="shared" si="0"/>
        <v>57496</v>
      </c>
      <c r="F42" s="68">
        <f t="shared" si="1"/>
        <v>1.3983037759990116E-2</v>
      </c>
      <c r="G42" s="69"/>
      <c r="H42" s="23"/>
      <c r="I42" s="23"/>
      <c r="J42" s="23"/>
      <c r="K42" s="23"/>
      <c r="L42" s="23"/>
      <c r="M42" s="23"/>
      <c r="N42" s="23"/>
      <c r="O42" s="23"/>
      <c r="P42" s="23"/>
    </row>
    <row r="43" spans="1:32" s="4" customFormat="1" ht="16.5" x14ac:dyDescent="0.25">
      <c r="A43" s="23"/>
      <c r="D43" s="51" t="str">
        <f t="shared" si="2"/>
        <v>Carchi</v>
      </c>
      <c r="E43" s="67">
        <f t="shared" si="0"/>
        <v>38445</v>
      </c>
      <c r="F43" s="68">
        <f t="shared" si="1"/>
        <v>9.3498310609924171E-3</v>
      </c>
      <c r="G43" s="69"/>
      <c r="H43" s="23"/>
      <c r="I43" s="23"/>
      <c r="J43" s="23"/>
      <c r="K43" s="23"/>
      <c r="L43" s="23"/>
      <c r="M43" s="23"/>
      <c r="N43" s="23"/>
      <c r="O43" s="23"/>
      <c r="P43" s="23"/>
    </row>
    <row r="44" spans="1:32" s="4" customFormat="1" ht="16.5" x14ac:dyDescent="0.25">
      <c r="A44" s="23"/>
      <c r="D44" s="51" t="str">
        <f t="shared" si="2"/>
        <v>Chimborazo</v>
      </c>
      <c r="E44" s="67">
        <f t="shared" si="0"/>
        <v>108930</v>
      </c>
      <c r="F44" s="68">
        <f t="shared" si="1"/>
        <v>2.6491796006604344E-2</v>
      </c>
      <c r="G44" s="69"/>
      <c r="H44" s="23"/>
      <c r="I44" s="23"/>
      <c r="J44" s="23"/>
      <c r="K44" s="23"/>
      <c r="L44" s="23"/>
      <c r="M44" s="23"/>
      <c r="N44" s="23"/>
      <c r="O44" s="23"/>
      <c r="P44" s="23"/>
    </row>
    <row r="45" spans="1:32" s="4" customFormat="1" ht="16.5" x14ac:dyDescent="0.25">
      <c r="A45" s="23"/>
      <c r="D45" s="51" t="str">
        <f t="shared" si="2"/>
        <v>Cotopaxi</v>
      </c>
      <c r="E45" s="67">
        <f t="shared" si="0"/>
        <v>111835</v>
      </c>
      <c r="F45" s="68">
        <f t="shared" si="1"/>
        <v>2.7198292540150527E-2</v>
      </c>
      <c r="G45" s="69"/>
      <c r="H45" s="23"/>
      <c r="I45" s="23"/>
      <c r="J45" s="23"/>
      <c r="K45" s="23"/>
      <c r="L45" s="23"/>
      <c r="M45" s="23"/>
      <c r="N45" s="23"/>
      <c r="O45" s="23"/>
      <c r="P45" s="23"/>
    </row>
    <row r="46" spans="1:32" s="4" customFormat="1" ht="16.5" x14ac:dyDescent="0.25">
      <c r="A46" s="23"/>
      <c r="D46" s="51" t="str">
        <f t="shared" si="2"/>
        <v>El Oro</v>
      </c>
      <c r="E46" s="67">
        <f t="shared" si="0"/>
        <v>167026</v>
      </c>
      <c r="F46" s="68">
        <f t="shared" si="1"/>
        <v>4.0620753876793328E-2</v>
      </c>
      <c r="G46" s="69"/>
      <c r="H46" s="23"/>
      <c r="I46" s="23"/>
      <c r="J46" s="23"/>
      <c r="K46" s="23"/>
      <c r="L46" s="23"/>
      <c r="M46" s="23"/>
      <c r="N46" s="23"/>
      <c r="O46" s="23"/>
      <c r="P46" s="23"/>
    </row>
    <row r="47" spans="1:32" s="4" customFormat="1" ht="16.5" x14ac:dyDescent="0.25">
      <c r="A47" s="23"/>
      <c r="D47" s="51" t="str">
        <f t="shared" si="2"/>
        <v>Esmeraldas</v>
      </c>
      <c r="E47" s="67">
        <f t="shared" si="0"/>
        <v>157674</v>
      </c>
      <c r="F47" s="68">
        <f t="shared" si="1"/>
        <v>3.8346345759160315E-2</v>
      </c>
      <c r="G47" s="69"/>
      <c r="H47" s="23"/>
      <c r="I47" s="23"/>
      <c r="J47" s="23"/>
      <c r="K47" s="23"/>
      <c r="L47" s="23"/>
      <c r="M47" s="23"/>
      <c r="N47" s="23"/>
      <c r="O47" s="23"/>
      <c r="P47" s="23"/>
    </row>
    <row r="48" spans="1:32" s="4" customFormat="1" ht="16.5" x14ac:dyDescent="0.25">
      <c r="A48" s="23"/>
      <c r="D48" s="51" t="str">
        <f t="shared" si="2"/>
        <v>Galápagos</v>
      </c>
      <c r="E48" s="67">
        <f t="shared" si="0"/>
        <v>7360</v>
      </c>
      <c r="F48" s="68">
        <f t="shared" si="1"/>
        <v>1.7899533517727712E-3</v>
      </c>
      <c r="G48" s="69"/>
      <c r="H48" s="23"/>
      <c r="I48" s="23"/>
      <c r="J48" s="23"/>
      <c r="K48" s="23"/>
      <c r="L48" s="23"/>
      <c r="M48" s="23"/>
      <c r="N48" s="23"/>
      <c r="O48" s="23"/>
      <c r="P48" s="23"/>
    </row>
    <row r="49" spans="1:16" s="4" customFormat="1" ht="16.5" x14ac:dyDescent="0.25">
      <c r="A49" s="23"/>
      <c r="D49" s="51" t="str">
        <f t="shared" si="2"/>
        <v>Guayas</v>
      </c>
      <c r="E49" s="67">
        <f t="shared" si="0"/>
        <v>1039569</v>
      </c>
      <c r="F49" s="68">
        <f t="shared" si="1"/>
        <v>0.25282337173221031</v>
      </c>
      <c r="G49" s="69"/>
      <c r="H49" s="23"/>
      <c r="I49" s="23"/>
      <c r="J49" s="23"/>
      <c r="K49" s="23"/>
      <c r="L49" s="23"/>
      <c r="M49" s="23"/>
      <c r="N49" s="23"/>
      <c r="O49" s="23"/>
      <c r="P49" s="23"/>
    </row>
    <row r="50" spans="1:16" s="4" customFormat="1" ht="16.5" x14ac:dyDescent="0.25">
      <c r="A50" s="23"/>
      <c r="D50" s="51" t="str">
        <f t="shared" si="2"/>
        <v>Imbabura</v>
      </c>
      <c r="E50" s="67">
        <f t="shared" si="0"/>
        <v>115259</v>
      </c>
      <c r="F50" s="68">
        <f t="shared" si="1"/>
        <v>2.8031009969018729E-2</v>
      </c>
      <c r="G50" s="69"/>
      <c r="H50" s="23"/>
      <c r="I50" s="23"/>
      <c r="J50" s="23"/>
      <c r="K50" s="23"/>
      <c r="L50" s="23"/>
      <c r="M50" s="23"/>
      <c r="N50" s="23"/>
      <c r="O50" s="23"/>
      <c r="P50" s="23"/>
    </row>
    <row r="51" spans="1:16" s="4" customFormat="1" ht="16.5" x14ac:dyDescent="0.25">
      <c r="A51" s="23"/>
      <c r="D51" s="51" t="str">
        <f t="shared" si="2"/>
        <v>Loja</v>
      </c>
      <c r="E51" s="67">
        <f t="shared" si="0"/>
        <v>112440</v>
      </c>
      <c r="F51" s="68">
        <f t="shared" si="1"/>
        <v>2.7345428651267718E-2</v>
      </c>
      <c r="G51" s="69"/>
      <c r="H51" s="23"/>
      <c r="I51" s="23"/>
      <c r="J51" s="23"/>
      <c r="K51" s="23"/>
      <c r="L51" s="23"/>
      <c r="M51" s="23"/>
      <c r="N51" s="23"/>
      <c r="O51" s="23"/>
      <c r="P51" s="23"/>
    </row>
    <row r="52" spans="1:16" s="4" customFormat="1" ht="16.5" x14ac:dyDescent="0.25">
      <c r="A52" s="23"/>
      <c r="D52" s="51" t="str">
        <f t="shared" si="2"/>
        <v>Los Ríos</v>
      </c>
      <c r="E52" s="67">
        <f t="shared" si="0"/>
        <v>220970</v>
      </c>
      <c r="F52" s="68">
        <f t="shared" si="1"/>
        <v>5.3739944584406153E-2</v>
      </c>
      <c r="G52" s="69"/>
      <c r="H52" s="23"/>
      <c r="I52" s="23"/>
      <c r="J52" s="23"/>
      <c r="K52" s="23"/>
      <c r="L52" s="23"/>
      <c r="M52" s="23"/>
      <c r="N52" s="23"/>
      <c r="O52" s="23"/>
      <c r="P52" s="23"/>
    </row>
    <row r="53" spans="1:16" s="4" customFormat="1" ht="16.5" x14ac:dyDescent="0.25">
      <c r="A53" s="23"/>
      <c r="D53" s="51" t="str">
        <f t="shared" si="2"/>
        <v>Manabí</v>
      </c>
      <c r="E53" s="67">
        <f t="shared" si="0"/>
        <v>394666</v>
      </c>
      <c r="F53" s="68">
        <f t="shared" si="1"/>
        <v>9.5982843686243546E-2</v>
      </c>
      <c r="G53" s="69"/>
      <c r="H53" s="23"/>
      <c r="I53" s="23"/>
      <c r="J53" s="23"/>
      <c r="K53" s="23"/>
      <c r="L53" s="23"/>
      <c r="M53" s="23"/>
      <c r="N53" s="23"/>
      <c r="O53" s="23"/>
      <c r="P53" s="23"/>
    </row>
    <row r="54" spans="1:16" s="4" customFormat="1" ht="16.5" x14ac:dyDescent="0.25">
      <c r="A54" s="23"/>
      <c r="D54" s="51" t="str">
        <f t="shared" si="2"/>
        <v>Morona Santiago</v>
      </c>
      <c r="E54" s="67">
        <f t="shared" si="0"/>
        <v>64450</v>
      </c>
      <c r="F54" s="68">
        <f t="shared" si="1"/>
        <v>1.5674251837194987E-2</v>
      </c>
      <c r="G54" s="69"/>
      <c r="H54" s="23"/>
      <c r="I54" s="23"/>
      <c r="J54" s="23"/>
      <c r="K54" s="23"/>
      <c r="L54" s="23"/>
      <c r="M54" s="23"/>
      <c r="N54" s="23"/>
      <c r="O54" s="23"/>
      <c r="P54" s="23"/>
    </row>
    <row r="55" spans="1:16" s="4" customFormat="1" ht="16.5" x14ac:dyDescent="0.25">
      <c r="A55" s="23"/>
      <c r="D55" s="51" t="str">
        <f t="shared" si="2"/>
        <v>Napo</v>
      </c>
      <c r="E55" s="67">
        <f t="shared" si="0"/>
        <v>41083</v>
      </c>
      <c r="F55" s="68">
        <f t="shared" si="1"/>
        <v>9.9913931455001027E-3</v>
      </c>
      <c r="G55" s="69"/>
      <c r="H55" s="23"/>
      <c r="I55" s="23"/>
      <c r="J55" s="23"/>
      <c r="K55" s="23"/>
      <c r="L55" s="23"/>
      <c r="M55" s="23"/>
      <c r="N55" s="23"/>
      <c r="O55" s="23"/>
      <c r="P55" s="23"/>
    </row>
    <row r="56" spans="1:16" s="4" customFormat="1" ht="16.5" x14ac:dyDescent="0.25">
      <c r="A56" s="23"/>
      <c r="D56" s="51" t="str">
        <f t="shared" si="2"/>
        <v>Orellana</v>
      </c>
      <c r="E56" s="67">
        <f t="shared" si="0"/>
        <v>57510</v>
      </c>
      <c r="F56" s="68">
        <f t="shared" si="1"/>
        <v>1.3986442562561423E-2</v>
      </c>
      <c r="G56" s="69"/>
      <c r="H56" s="23"/>
      <c r="I56" s="23"/>
      <c r="J56" s="23"/>
      <c r="K56" s="23"/>
      <c r="L56" s="23"/>
      <c r="M56" s="23"/>
      <c r="N56" s="23"/>
      <c r="O56" s="23"/>
      <c r="P56" s="23"/>
    </row>
    <row r="57" spans="1:16" s="4" customFormat="1" ht="16.5" x14ac:dyDescent="0.25">
      <c r="A57" s="23"/>
      <c r="D57" s="51" t="str">
        <f t="shared" si="2"/>
        <v>Pastaza</v>
      </c>
      <c r="E57" s="67">
        <f t="shared" si="0"/>
        <v>35040</v>
      </c>
      <c r="F57" s="68">
        <f t="shared" si="1"/>
        <v>8.5217344356138466E-3</v>
      </c>
      <c r="G57" s="69"/>
      <c r="H57" s="23"/>
      <c r="I57" s="23"/>
      <c r="J57" s="23"/>
      <c r="K57" s="23"/>
      <c r="L57" s="23"/>
      <c r="M57" s="23"/>
      <c r="N57" s="23"/>
      <c r="O57" s="23"/>
      <c r="P57" s="23"/>
    </row>
    <row r="58" spans="1:16" s="4" customFormat="1" ht="16.5" x14ac:dyDescent="0.25">
      <c r="A58" s="23"/>
      <c r="D58" s="51" t="str">
        <f t="shared" si="2"/>
        <v>Pichincha</v>
      </c>
      <c r="E58" s="67">
        <f t="shared" si="0"/>
        <v>685307</v>
      </c>
      <c r="F58" s="68">
        <f t="shared" si="1"/>
        <v>0.16666678826675849</v>
      </c>
      <c r="G58" s="69"/>
      <c r="H58" s="23"/>
      <c r="I58" s="23"/>
      <c r="J58" s="23"/>
      <c r="K58" s="23"/>
      <c r="L58" s="23"/>
      <c r="M58" s="23"/>
      <c r="N58" s="23"/>
      <c r="O58" s="23"/>
      <c r="P58" s="23"/>
    </row>
    <row r="59" spans="1:16" s="4" customFormat="1" ht="16.5" x14ac:dyDescent="0.25">
      <c r="A59" s="23"/>
      <c r="D59" s="51" t="str">
        <f t="shared" si="2"/>
        <v>Santa Elena</v>
      </c>
      <c r="E59" s="67">
        <f t="shared" si="0"/>
        <v>103407</v>
      </c>
      <c r="F59" s="68">
        <f t="shared" si="1"/>
        <v>2.514860139222377E-2</v>
      </c>
      <c r="G59" s="69"/>
      <c r="H59" s="23"/>
      <c r="I59" s="23"/>
      <c r="J59" s="23"/>
      <c r="K59" s="23"/>
      <c r="L59" s="23"/>
      <c r="M59" s="23"/>
      <c r="N59" s="23"/>
      <c r="O59" s="23"/>
      <c r="P59" s="23"/>
    </row>
    <row r="60" spans="1:16" s="4" customFormat="1" ht="16.5" x14ac:dyDescent="0.25">
      <c r="A60" s="23"/>
      <c r="D60" s="51" t="str">
        <f t="shared" si="2"/>
        <v>Santo Domingo de los Tsáchilas</v>
      </c>
      <c r="E60" s="67">
        <f t="shared" si="0"/>
        <v>133302</v>
      </c>
      <c r="F60" s="68">
        <f t="shared" si="1"/>
        <v>3.2419070882882331E-2</v>
      </c>
      <c r="G60" s="69"/>
      <c r="H60" s="23"/>
      <c r="I60" s="23"/>
      <c r="J60" s="23"/>
      <c r="K60" s="23"/>
      <c r="L60" s="23"/>
      <c r="M60" s="23"/>
      <c r="N60" s="23"/>
      <c r="O60" s="23"/>
      <c r="P60" s="23"/>
    </row>
    <row r="61" spans="1:16" s="4" customFormat="1" ht="16.5" x14ac:dyDescent="0.25">
      <c r="A61" s="23"/>
      <c r="D61" s="51" t="str">
        <f t="shared" si="2"/>
        <v>Sucumbíos</v>
      </c>
      <c r="E61" s="67">
        <f t="shared" si="0"/>
        <v>61166</v>
      </c>
      <c r="F61" s="68">
        <f t="shared" si="1"/>
        <v>1.4875582434039854E-2</v>
      </c>
      <c r="G61" s="69"/>
      <c r="H61" s="23"/>
      <c r="I61" s="23"/>
      <c r="J61" s="23"/>
      <c r="K61" s="23"/>
      <c r="L61" s="23"/>
      <c r="M61" s="23"/>
      <c r="N61" s="23"/>
      <c r="O61" s="23"/>
      <c r="P61" s="23"/>
    </row>
    <row r="62" spans="1:16" s="4" customFormat="1" ht="16.5" x14ac:dyDescent="0.25">
      <c r="A62" s="23"/>
      <c r="D62" s="51" t="str">
        <f t="shared" si="2"/>
        <v>Tungurahua</v>
      </c>
      <c r="E62" s="67">
        <f t="shared" si="0"/>
        <v>128548</v>
      </c>
      <c r="F62" s="68">
        <f t="shared" si="1"/>
        <v>3.1262897209739973E-2</v>
      </c>
      <c r="G62" s="69"/>
      <c r="H62" s="23"/>
      <c r="I62" s="23"/>
      <c r="J62" s="23"/>
      <c r="K62" s="23"/>
      <c r="L62" s="23"/>
      <c r="M62" s="23"/>
      <c r="N62" s="23"/>
      <c r="O62" s="23"/>
      <c r="P62" s="23"/>
    </row>
    <row r="63" spans="1:16" s="4" customFormat="1" ht="16.5" x14ac:dyDescent="0.25">
      <c r="A63" s="23"/>
      <c r="D63" s="51" t="str">
        <f t="shared" si="2"/>
        <v>Zamora Chinchipe</v>
      </c>
      <c r="E63" s="67">
        <f t="shared" si="0"/>
        <v>33015</v>
      </c>
      <c r="F63" s="68">
        <f t="shared" si="1"/>
        <v>8.0292540636926688E-3</v>
      </c>
      <c r="G63" s="69"/>
      <c r="H63" s="23"/>
      <c r="I63" s="23"/>
      <c r="J63" s="23"/>
      <c r="K63" s="23"/>
      <c r="L63" s="23"/>
      <c r="M63" s="23"/>
      <c r="N63" s="23"/>
      <c r="O63" s="23"/>
      <c r="P63" s="23"/>
    </row>
    <row r="64" spans="1:16" s="4" customFormat="1" ht="15" x14ac:dyDescent="0.25">
      <c r="A64" s="23"/>
      <c r="D64" s="23"/>
      <c r="E64" s="70">
        <f>+SUM(E40:E63)</f>
        <v>4111839</v>
      </c>
      <c r="F64" s="71">
        <f>+SUM(F40:F63)</f>
        <v>1</v>
      </c>
      <c r="G64" s="69"/>
      <c r="H64" s="23"/>
      <c r="I64" s="23"/>
      <c r="J64" s="23"/>
      <c r="K64" s="23"/>
      <c r="L64" s="23"/>
      <c r="M64" s="23"/>
      <c r="N64" s="23"/>
      <c r="O64" s="23"/>
      <c r="P64" s="23"/>
    </row>
    <row r="65" spans="1:32" s="29" customFormat="1" ht="15" x14ac:dyDescent="0.25">
      <c r="A65" s="23"/>
      <c r="D65" s="72"/>
      <c r="E65" s="73">
        <f>+E64-R33</f>
        <v>0</v>
      </c>
      <c r="F65" s="28"/>
      <c r="G65" s="28"/>
      <c r="H65" s="28"/>
      <c r="I65" s="28"/>
      <c r="J65" s="28"/>
      <c r="K65" s="28"/>
      <c r="L65" s="47">
        <f>+K25/$K$33</f>
        <v>1.2360155331671733E-2</v>
      </c>
      <c r="M65" s="23"/>
      <c r="N65" s="23"/>
      <c r="O65" s="23"/>
      <c r="P65" s="23"/>
      <c r="Q65" s="23"/>
      <c r="R65" s="23"/>
      <c r="S65" s="23"/>
      <c r="T65" s="23"/>
      <c r="U65" s="23"/>
      <c r="V65" s="23"/>
      <c r="W65" s="23"/>
      <c r="X65" s="23"/>
      <c r="Y65" s="23"/>
      <c r="Z65" s="23"/>
      <c r="AA65" s="23"/>
      <c r="AB65" s="23"/>
      <c r="AC65" s="23"/>
      <c r="AD65" s="23"/>
      <c r="AE65" s="23"/>
      <c r="AF65" s="23"/>
    </row>
    <row r="66" spans="1:32" s="29" customFormat="1" ht="15" x14ac:dyDescent="0.25">
      <c r="A66" s="23"/>
      <c r="D66" s="72"/>
      <c r="E66" s="73"/>
      <c r="F66" s="28"/>
      <c r="G66" s="28"/>
      <c r="H66" s="28"/>
      <c r="I66" s="28"/>
      <c r="J66" s="28"/>
      <c r="K66" s="28"/>
      <c r="L66" s="47"/>
      <c r="M66" s="23"/>
      <c r="N66" s="23"/>
      <c r="O66" s="23"/>
      <c r="P66" s="23"/>
      <c r="Q66" s="23"/>
      <c r="R66" s="23"/>
      <c r="S66" s="23"/>
      <c r="T66" s="23"/>
      <c r="U66" s="23"/>
      <c r="V66" s="23"/>
      <c r="W66" s="23"/>
      <c r="X66" s="23"/>
      <c r="Y66" s="23"/>
      <c r="Z66" s="23"/>
      <c r="AA66" s="23"/>
      <c r="AB66" s="23"/>
      <c r="AC66" s="23"/>
      <c r="AD66" s="23"/>
      <c r="AE66" s="23"/>
      <c r="AF66" s="23"/>
    </row>
    <row r="67" spans="1:32" s="29" customFormat="1" ht="15" x14ac:dyDescent="0.25">
      <c r="A67" s="23"/>
      <c r="D67" s="72"/>
      <c r="E67" s="73"/>
      <c r="F67" s="28"/>
      <c r="G67" s="28"/>
      <c r="H67" s="28"/>
      <c r="I67" s="28"/>
      <c r="J67" s="28"/>
      <c r="K67" s="28"/>
      <c r="L67" s="47"/>
      <c r="M67" s="23"/>
      <c r="N67" s="23"/>
      <c r="O67" s="23"/>
      <c r="P67" s="23"/>
      <c r="Q67" s="23"/>
      <c r="R67" s="23"/>
      <c r="S67" s="23"/>
      <c r="T67" s="23"/>
      <c r="U67" s="23"/>
      <c r="V67" s="23"/>
      <c r="W67" s="23"/>
      <c r="X67" s="23"/>
      <c r="Y67" s="23"/>
      <c r="Z67" s="23"/>
      <c r="AA67" s="23"/>
      <c r="AB67" s="23"/>
      <c r="AC67" s="23"/>
      <c r="AD67" s="23"/>
      <c r="AE67" s="23"/>
      <c r="AF67" s="23"/>
    </row>
    <row r="68" spans="1:32" s="29" customFormat="1" ht="15" x14ac:dyDescent="0.25">
      <c r="A68" s="23"/>
      <c r="D68" s="72"/>
      <c r="E68" s="73"/>
      <c r="F68" s="28"/>
      <c r="G68" s="28"/>
      <c r="H68" s="28"/>
      <c r="I68" s="28"/>
      <c r="J68" s="28"/>
      <c r="K68" s="28"/>
      <c r="L68" s="47"/>
      <c r="M68" s="23"/>
      <c r="N68" s="23"/>
      <c r="O68" s="23"/>
      <c r="P68" s="23"/>
      <c r="Q68" s="23"/>
      <c r="R68" s="23"/>
      <c r="S68" s="23"/>
      <c r="T68" s="23"/>
      <c r="U68" s="23"/>
      <c r="V68" s="23"/>
      <c r="W68" s="23"/>
      <c r="X68" s="23"/>
      <c r="Y68" s="23"/>
      <c r="Z68" s="23"/>
      <c r="AA68" s="23"/>
      <c r="AB68" s="23"/>
      <c r="AC68" s="23"/>
      <c r="AD68" s="23"/>
      <c r="AE68" s="23"/>
      <c r="AF68" s="23"/>
    </row>
    <row r="69" spans="1:32" s="29" customFormat="1" ht="15" x14ac:dyDescent="0.25">
      <c r="A69" s="23"/>
      <c r="D69" s="72"/>
      <c r="E69" s="73"/>
      <c r="F69" s="28"/>
      <c r="G69" s="28"/>
      <c r="H69" s="28"/>
      <c r="I69" s="28"/>
      <c r="J69" s="28"/>
      <c r="K69" s="28"/>
      <c r="L69" s="47"/>
      <c r="M69" s="23"/>
      <c r="N69" s="23"/>
      <c r="O69" s="23"/>
      <c r="P69" s="23"/>
      <c r="Q69" s="23"/>
      <c r="R69" s="23"/>
      <c r="S69" s="23"/>
      <c r="T69" s="23"/>
      <c r="U69" s="23"/>
      <c r="V69" s="23"/>
      <c r="W69" s="23"/>
      <c r="X69" s="23"/>
      <c r="Y69" s="23"/>
      <c r="Z69" s="23"/>
      <c r="AA69" s="23"/>
      <c r="AB69" s="23"/>
      <c r="AC69" s="23"/>
      <c r="AD69" s="23"/>
      <c r="AE69" s="23"/>
      <c r="AF69" s="23"/>
    </row>
    <row r="70" spans="1:32" s="29" customFormat="1" ht="15" x14ac:dyDescent="0.25">
      <c r="A70" s="23"/>
      <c r="D70" s="72"/>
      <c r="E70" s="73"/>
      <c r="F70" s="28"/>
      <c r="G70" s="28"/>
      <c r="H70" s="28"/>
      <c r="I70" s="28"/>
      <c r="J70" s="28"/>
      <c r="K70" s="28"/>
      <c r="L70" s="47"/>
      <c r="M70" s="23"/>
      <c r="N70" s="23"/>
      <c r="O70" s="23"/>
      <c r="P70" s="23"/>
      <c r="Q70" s="23"/>
      <c r="R70" s="23"/>
      <c r="S70" s="23"/>
      <c r="T70" s="23"/>
      <c r="U70" s="23"/>
      <c r="V70" s="23"/>
      <c r="W70" s="23"/>
      <c r="X70" s="23"/>
      <c r="Y70" s="23"/>
      <c r="Z70" s="23"/>
      <c r="AA70" s="23"/>
      <c r="AB70" s="23"/>
      <c r="AC70" s="23"/>
      <c r="AD70" s="23"/>
      <c r="AE70" s="23"/>
      <c r="AF70" s="23"/>
    </row>
    <row r="71" spans="1:32" s="29" customFormat="1" ht="15" x14ac:dyDescent="0.25">
      <c r="A71" s="23"/>
      <c r="D71" s="72"/>
      <c r="E71" s="73"/>
      <c r="F71" s="28"/>
      <c r="G71" s="28"/>
      <c r="H71" s="28"/>
      <c r="I71" s="28"/>
      <c r="J71" s="28"/>
      <c r="K71" s="28"/>
      <c r="L71" s="47"/>
      <c r="M71" s="23"/>
      <c r="N71" s="23"/>
      <c r="O71" s="23"/>
      <c r="P71" s="23"/>
      <c r="Q71" s="23"/>
      <c r="R71" s="23"/>
      <c r="S71" s="23"/>
      <c r="T71" s="23"/>
      <c r="U71" s="23"/>
      <c r="V71" s="23"/>
      <c r="W71" s="23"/>
      <c r="X71" s="23"/>
      <c r="Y71" s="23"/>
      <c r="Z71" s="23"/>
      <c r="AA71" s="23"/>
      <c r="AB71" s="23"/>
      <c r="AC71" s="23"/>
      <c r="AD71" s="23"/>
      <c r="AE71" s="23"/>
      <c r="AF71" s="23"/>
    </row>
    <row r="72" spans="1:32" s="29" customFormat="1" ht="15" x14ac:dyDescent="0.25">
      <c r="A72" s="23"/>
      <c r="D72" s="72"/>
      <c r="E72" s="73"/>
      <c r="F72" s="28"/>
      <c r="G72" s="28"/>
      <c r="H72" s="28"/>
      <c r="I72" s="28"/>
      <c r="J72" s="28"/>
      <c r="K72" s="28"/>
      <c r="L72" s="47"/>
      <c r="M72" s="23"/>
      <c r="N72" s="23"/>
      <c r="O72" s="23"/>
      <c r="P72" s="23"/>
      <c r="Q72" s="23"/>
      <c r="R72" s="23"/>
      <c r="S72" s="23"/>
      <c r="T72" s="23"/>
      <c r="U72" s="23"/>
      <c r="V72" s="23"/>
      <c r="W72" s="23"/>
      <c r="X72" s="23"/>
      <c r="Y72" s="23"/>
      <c r="Z72" s="23"/>
      <c r="AA72" s="23"/>
      <c r="AB72" s="23"/>
      <c r="AC72" s="23"/>
      <c r="AD72" s="23"/>
      <c r="AE72" s="23"/>
      <c r="AF72" s="23"/>
    </row>
    <row r="73" spans="1:32" s="29" customFormat="1" ht="15" x14ac:dyDescent="0.25">
      <c r="A73" s="23"/>
      <c r="D73" s="72"/>
      <c r="E73" s="73"/>
      <c r="F73" s="28"/>
      <c r="G73" s="28"/>
      <c r="H73" s="28"/>
      <c r="I73" s="28"/>
      <c r="J73" s="28"/>
      <c r="K73" s="28"/>
      <c r="L73" s="47"/>
      <c r="M73" s="23"/>
      <c r="N73" s="23"/>
      <c r="O73" s="23"/>
      <c r="P73" s="23"/>
      <c r="Q73" s="23"/>
      <c r="R73" s="23"/>
      <c r="S73" s="23"/>
      <c r="T73" s="23"/>
      <c r="U73" s="23"/>
      <c r="V73" s="23"/>
      <c r="W73" s="23"/>
      <c r="X73" s="23"/>
      <c r="Y73" s="23"/>
      <c r="Z73" s="23"/>
      <c r="AA73" s="23"/>
      <c r="AB73" s="23"/>
      <c r="AC73" s="23"/>
      <c r="AD73" s="23"/>
      <c r="AE73" s="23"/>
      <c r="AF73" s="23"/>
    </row>
    <row r="74" spans="1:32" s="29" customFormat="1" ht="15" x14ac:dyDescent="0.25">
      <c r="A74" s="23"/>
      <c r="D74" s="72"/>
      <c r="E74" s="73"/>
      <c r="F74" s="28"/>
      <c r="G74" s="28"/>
      <c r="H74" s="28"/>
      <c r="I74" s="28"/>
      <c r="J74" s="28"/>
      <c r="K74" s="28"/>
      <c r="L74" s="47"/>
      <c r="M74" s="23"/>
      <c r="N74" s="23"/>
      <c r="O74" s="23"/>
      <c r="P74" s="23"/>
      <c r="Q74" s="23"/>
      <c r="R74" s="23"/>
      <c r="S74" s="23"/>
      <c r="T74" s="23"/>
      <c r="U74" s="23"/>
      <c r="V74" s="23"/>
      <c r="W74" s="23"/>
      <c r="X74" s="23"/>
      <c r="Y74" s="23"/>
      <c r="Z74" s="23"/>
      <c r="AA74" s="23"/>
      <c r="AB74" s="23"/>
      <c r="AC74" s="23"/>
      <c r="AD74" s="23"/>
      <c r="AE74" s="23"/>
      <c r="AF74" s="23"/>
    </row>
    <row r="75" spans="1:32" s="16" customFormat="1" ht="14.25" x14ac:dyDescent="0.3">
      <c r="B75" s="65" t="s">
        <v>147</v>
      </c>
      <c r="C75" s="31"/>
      <c r="D75" s="31"/>
      <c r="E75" s="31"/>
      <c r="F75" s="31"/>
      <c r="G75" s="18"/>
      <c r="H75" s="18"/>
      <c r="I75" s="18"/>
      <c r="J75" s="18"/>
      <c r="K75" s="18"/>
      <c r="N75" s="66"/>
      <c r="O75" s="66"/>
      <c r="P75" s="66"/>
    </row>
    <row r="76" spans="1:32" s="4" customFormat="1" hidden="1" x14ac:dyDescent="0.25"/>
    <row r="77" spans="1:32" s="4" customFormat="1" hidden="1" x14ac:dyDescent="0.25"/>
    <row r="78" spans="1:32" s="4" customFormat="1" hidden="1" x14ac:dyDescent="0.25"/>
    <row r="79" spans="1:32" s="4" customFormat="1" hidden="1" x14ac:dyDescent="0.25"/>
    <row r="80" spans="1:32" s="4" customFormat="1" hidden="1" x14ac:dyDescent="0.25"/>
    <row r="81" s="4" customFormat="1" hidden="1" x14ac:dyDescent="0.25"/>
    <row r="82" s="4" customFormat="1" hidden="1" x14ac:dyDescent="0.25"/>
    <row r="83" s="4" customFormat="1" hidden="1" x14ac:dyDescent="0.25"/>
    <row r="84" s="4" customFormat="1" hidden="1" x14ac:dyDescent="0.25"/>
    <row r="85" s="4" customFormat="1" hidden="1" x14ac:dyDescent="0.25"/>
    <row r="86" s="4" customFormat="1" hidden="1" x14ac:dyDescent="0.25"/>
    <row r="87" s="4" customFormat="1" hidden="1" x14ac:dyDescent="0.25"/>
    <row r="88" s="4" customFormat="1" hidden="1" x14ac:dyDescent="0.25"/>
    <row r="89" s="4" customFormat="1" hidden="1" x14ac:dyDescent="0.25"/>
    <row r="90" s="4" customFormat="1" hidden="1" x14ac:dyDescent="0.25"/>
    <row r="91" s="4" customFormat="1" hidden="1" x14ac:dyDescent="0.25"/>
    <row r="92" s="4" customFormat="1" hidden="1" x14ac:dyDescent="0.25"/>
    <row r="93" s="4" customFormat="1" hidden="1" x14ac:dyDescent="0.25"/>
    <row r="94" s="4" customFormat="1" hidden="1" x14ac:dyDescent="0.25"/>
    <row r="95" s="4" customFormat="1" hidden="1" x14ac:dyDescent="0.25"/>
    <row r="96" s="4" customFormat="1" hidden="1" x14ac:dyDescent="0.25"/>
    <row r="97" s="4" customFormat="1" hidden="1" x14ac:dyDescent="0.25"/>
    <row r="98" s="4" customFormat="1" hidden="1" x14ac:dyDescent="0.25"/>
    <row r="99" s="4" customFormat="1" hidden="1" x14ac:dyDescent="0.25"/>
    <row r="100" s="4" customFormat="1" hidden="1" x14ac:dyDescent="0.25"/>
    <row r="101" s="4" customFormat="1" hidden="1" x14ac:dyDescent="0.25"/>
    <row r="102" s="4" customFormat="1" hidden="1" x14ac:dyDescent="0.25"/>
    <row r="103" s="4" customFormat="1" hidden="1" x14ac:dyDescent="0.25"/>
    <row r="104" s="4" customFormat="1" hidden="1" x14ac:dyDescent="0.25"/>
    <row r="105" s="4" customFormat="1" hidden="1" x14ac:dyDescent="0.25"/>
    <row r="106" s="4" customFormat="1" hidden="1" x14ac:dyDescent="0.25"/>
    <row r="107" s="4" customFormat="1" hidden="1" x14ac:dyDescent="0.25"/>
    <row r="108" s="4" customFormat="1" hidden="1" x14ac:dyDescent="0.25"/>
    <row r="109" s="4" customFormat="1" hidden="1" x14ac:dyDescent="0.25"/>
    <row r="110" s="4" customFormat="1" hidden="1" x14ac:dyDescent="0.25"/>
    <row r="111" s="4" customFormat="1" hidden="1" x14ac:dyDescent="0.25"/>
    <row r="112" s="4" customFormat="1" hidden="1" x14ac:dyDescent="0.25"/>
    <row r="113" s="4" customFormat="1" hidden="1" x14ac:dyDescent="0.25"/>
    <row r="114" s="4" customFormat="1" hidden="1" x14ac:dyDescent="0.25"/>
    <row r="115" s="4" customFormat="1" hidden="1" x14ac:dyDescent="0.25"/>
    <row r="116" s="4" customFormat="1" hidden="1" x14ac:dyDescent="0.25"/>
    <row r="117" s="4" customFormat="1" hidden="1" x14ac:dyDescent="0.25"/>
    <row r="118" s="4" customFormat="1" hidden="1" x14ac:dyDescent="0.25"/>
    <row r="119" s="4" customFormat="1" hidden="1" x14ac:dyDescent="0.25"/>
    <row r="120" s="4" customFormat="1" hidden="1" x14ac:dyDescent="0.25"/>
    <row r="121" s="4" customFormat="1" hidden="1" x14ac:dyDescent="0.25"/>
    <row r="122" s="4" customFormat="1" hidden="1" x14ac:dyDescent="0.25"/>
    <row r="123" s="4" customFormat="1" hidden="1" x14ac:dyDescent="0.25"/>
    <row r="124" s="4" customFormat="1" hidden="1" x14ac:dyDescent="0.25"/>
    <row r="125" s="4" customFormat="1" hidden="1" x14ac:dyDescent="0.25"/>
    <row r="126" s="4" customFormat="1" hidden="1" x14ac:dyDescent="0.25"/>
    <row r="127" s="4" customFormat="1" hidden="1" x14ac:dyDescent="0.25"/>
    <row r="128" s="4" customFormat="1" hidden="1" x14ac:dyDescent="0.25"/>
    <row r="129" s="4" customFormat="1" hidden="1" x14ac:dyDescent="0.25"/>
    <row r="130" s="4" customFormat="1" hidden="1" x14ac:dyDescent="0.25"/>
    <row r="131" s="4" customFormat="1" hidden="1" x14ac:dyDescent="0.25"/>
    <row r="132" s="4" customFormat="1" hidden="1" x14ac:dyDescent="0.25"/>
    <row r="133" s="4" customFormat="1" hidden="1" x14ac:dyDescent="0.25"/>
    <row r="134" s="4" customFormat="1" hidden="1" x14ac:dyDescent="0.25"/>
    <row r="135" s="4" customFormat="1" hidden="1" x14ac:dyDescent="0.25"/>
    <row r="136" s="4" customFormat="1" hidden="1" x14ac:dyDescent="0.25"/>
    <row r="137" s="4" customFormat="1" hidden="1" x14ac:dyDescent="0.25"/>
    <row r="138" s="4" customFormat="1" hidden="1" x14ac:dyDescent="0.25"/>
    <row r="139" s="4" customFormat="1" hidden="1" x14ac:dyDescent="0.25"/>
    <row r="140" s="4" customFormat="1" hidden="1" x14ac:dyDescent="0.25"/>
    <row r="141" s="4" customFormat="1" hidden="1" x14ac:dyDescent="0.25"/>
    <row r="142" s="4" customFormat="1" hidden="1" x14ac:dyDescent="0.25"/>
    <row r="143" s="4" customFormat="1" hidden="1" x14ac:dyDescent="0.25"/>
    <row r="144" s="4" customFormat="1" hidden="1" x14ac:dyDescent="0.25"/>
    <row r="145" s="4" customFormat="1" hidden="1" x14ac:dyDescent="0.25"/>
    <row r="146" s="4" customFormat="1" hidden="1" x14ac:dyDescent="0.25"/>
    <row r="147" s="4" customFormat="1" hidden="1" x14ac:dyDescent="0.25"/>
    <row r="148" s="4" customFormat="1" hidden="1" x14ac:dyDescent="0.25"/>
    <row r="149" s="4" customFormat="1" hidden="1" x14ac:dyDescent="0.25"/>
    <row r="150" s="4" customFormat="1" hidden="1" x14ac:dyDescent="0.25"/>
    <row r="151" s="4" customFormat="1" hidden="1" x14ac:dyDescent="0.25"/>
    <row r="152" s="4" customFormat="1" hidden="1" x14ac:dyDescent="0.25"/>
    <row r="153" s="4" customFormat="1" hidden="1" x14ac:dyDescent="0.25"/>
    <row r="154" s="4" customFormat="1" hidden="1" x14ac:dyDescent="0.25"/>
    <row r="155" s="4" customFormat="1" hidden="1" x14ac:dyDescent="0.25"/>
    <row r="156" s="4" customFormat="1" hidden="1" x14ac:dyDescent="0.25"/>
    <row r="157" s="4" customFormat="1" hidden="1" x14ac:dyDescent="0.25"/>
    <row r="158" s="4" customFormat="1" hidden="1" x14ac:dyDescent="0.25"/>
    <row r="159" s="4" customFormat="1" hidden="1" x14ac:dyDescent="0.25"/>
    <row r="160" s="4" customFormat="1" hidden="1" x14ac:dyDescent="0.25"/>
    <row r="161" s="4" customFormat="1" hidden="1" x14ac:dyDescent="0.25"/>
    <row r="162" s="4" customFormat="1" hidden="1" x14ac:dyDescent="0.25"/>
    <row r="163" s="4" customFormat="1" hidden="1" x14ac:dyDescent="0.25"/>
    <row r="164" s="4" customFormat="1" hidden="1" x14ac:dyDescent="0.25"/>
    <row r="165" s="4" customFormat="1" hidden="1" x14ac:dyDescent="0.25"/>
    <row r="166" s="4" customFormat="1" hidden="1" x14ac:dyDescent="0.25"/>
    <row r="167" s="4" customFormat="1" hidden="1" x14ac:dyDescent="0.25"/>
    <row r="168" s="4" customFormat="1" hidden="1" x14ac:dyDescent="0.25"/>
    <row r="169" s="4" customFormat="1" hidden="1" x14ac:dyDescent="0.25"/>
    <row r="170" s="4" customFormat="1" hidden="1" x14ac:dyDescent="0.25"/>
    <row r="171" s="4" customFormat="1" hidden="1" x14ac:dyDescent="0.25"/>
    <row r="172" s="4" customFormat="1" hidden="1" x14ac:dyDescent="0.25"/>
    <row r="173" s="4" customFormat="1" hidden="1" x14ac:dyDescent="0.25"/>
    <row r="174" s="4" customFormat="1" hidden="1" x14ac:dyDescent="0.25"/>
    <row r="175" s="4" customFormat="1" hidden="1" x14ac:dyDescent="0.25"/>
    <row r="176" s="4" customFormat="1" hidden="1" x14ac:dyDescent="0.25"/>
    <row r="177" s="4" customFormat="1" hidden="1" x14ac:dyDescent="0.25"/>
    <row r="178" s="4" customFormat="1" hidden="1" x14ac:dyDescent="0.25"/>
    <row r="179" s="4" customFormat="1" hidden="1" x14ac:dyDescent="0.25"/>
    <row r="180" s="4" customFormat="1" hidden="1" x14ac:dyDescent="0.25"/>
    <row r="181" s="4" customFormat="1" hidden="1" x14ac:dyDescent="0.25"/>
    <row r="182" s="4" customFormat="1" hidden="1" x14ac:dyDescent="0.25"/>
    <row r="183" s="4" customFormat="1" hidden="1" x14ac:dyDescent="0.25"/>
    <row r="184" s="4" customFormat="1" hidden="1" x14ac:dyDescent="0.25"/>
    <row r="185" s="4" customFormat="1" hidden="1" x14ac:dyDescent="0.25"/>
    <row r="186" s="4" customFormat="1" hidden="1" x14ac:dyDescent="0.25"/>
    <row r="187" s="4" customFormat="1" hidden="1" x14ac:dyDescent="0.25"/>
    <row r="188" s="4" customFormat="1" hidden="1" x14ac:dyDescent="0.25"/>
    <row r="189" s="4" customFormat="1" hidden="1" x14ac:dyDescent="0.25"/>
    <row r="190" s="4" customFormat="1" hidden="1" x14ac:dyDescent="0.25"/>
    <row r="191" s="4" customFormat="1" hidden="1" x14ac:dyDescent="0.25"/>
    <row r="192" s="4" customFormat="1" hidden="1" x14ac:dyDescent="0.25"/>
    <row r="193" s="4" customFormat="1" hidden="1" x14ac:dyDescent="0.25"/>
    <row r="194" s="4" customFormat="1" hidden="1" x14ac:dyDescent="0.25"/>
    <row r="195" s="4" customFormat="1" hidden="1" x14ac:dyDescent="0.25"/>
    <row r="196" s="4" customFormat="1" hidden="1" x14ac:dyDescent="0.25"/>
    <row r="197" s="4" customFormat="1" hidden="1" x14ac:dyDescent="0.25"/>
    <row r="198" s="4" customFormat="1" hidden="1" x14ac:dyDescent="0.25"/>
    <row r="199" s="4" customFormat="1" hidden="1" x14ac:dyDescent="0.25"/>
    <row r="200" s="4" customFormat="1" hidden="1" x14ac:dyDescent="0.25"/>
    <row r="201" s="4" customFormat="1" hidden="1" x14ac:dyDescent="0.25"/>
    <row r="202" s="4" customFormat="1" hidden="1" x14ac:dyDescent="0.25"/>
    <row r="203" s="4" customFormat="1" hidden="1" x14ac:dyDescent="0.25"/>
    <row r="204" s="4" customFormat="1" hidden="1" x14ac:dyDescent="0.25"/>
    <row r="205" s="4" customFormat="1" hidden="1" x14ac:dyDescent="0.25"/>
    <row r="206" s="4" customFormat="1" hidden="1" x14ac:dyDescent="0.25"/>
    <row r="207" s="4" customFormat="1" hidden="1" x14ac:dyDescent="0.25"/>
    <row r="208" s="4" customFormat="1" hidden="1" x14ac:dyDescent="0.25"/>
    <row r="209" s="4" customFormat="1" hidden="1" x14ac:dyDescent="0.25"/>
    <row r="210" s="4" customFormat="1" hidden="1" x14ac:dyDescent="0.25"/>
    <row r="211" s="4" customFormat="1" hidden="1" x14ac:dyDescent="0.25"/>
    <row r="212" s="4" customFormat="1" hidden="1" x14ac:dyDescent="0.25"/>
    <row r="213" s="4" customFormat="1" hidden="1" x14ac:dyDescent="0.25"/>
    <row r="214" s="4" customFormat="1" hidden="1" x14ac:dyDescent="0.25"/>
    <row r="215" s="4" customFormat="1" hidden="1" x14ac:dyDescent="0.25"/>
    <row r="216" s="4" customFormat="1" hidden="1" x14ac:dyDescent="0.25"/>
    <row r="217" s="4" customFormat="1" hidden="1" x14ac:dyDescent="0.25"/>
    <row r="218" s="4" customFormat="1" hidden="1" x14ac:dyDescent="0.25"/>
    <row r="219" s="4" customFormat="1" hidden="1" x14ac:dyDescent="0.25"/>
    <row r="220" s="4" customFormat="1" hidden="1" x14ac:dyDescent="0.25"/>
    <row r="221" s="4" customFormat="1" hidden="1" x14ac:dyDescent="0.25"/>
    <row r="222" s="4" customFormat="1" hidden="1" x14ac:dyDescent="0.25"/>
    <row r="223" s="4" customFormat="1" hidden="1" x14ac:dyDescent="0.25"/>
    <row r="224" s="4" customFormat="1" hidden="1" x14ac:dyDescent="0.25"/>
    <row r="225" s="4" customFormat="1" hidden="1" x14ac:dyDescent="0.25"/>
    <row r="226" s="4" customFormat="1" hidden="1" x14ac:dyDescent="0.25"/>
    <row r="227" s="4" customFormat="1" hidden="1" x14ac:dyDescent="0.25"/>
    <row r="228" s="4" customFormat="1" hidden="1" x14ac:dyDescent="0.25"/>
    <row r="229" s="4" customFormat="1" hidden="1" x14ac:dyDescent="0.25"/>
    <row r="230" s="4" customFormat="1" hidden="1" x14ac:dyDescent="0.25"/>
    <row r="231" s="4" customFormat="1" hidden="1" x14ac:dyDescent="0.25"/>
    <row r="232" s="4" customFormat="1" hidden="1" x14ac:dyDescent="0.25"/>
    <row r="233" s="4" customFormat="1" hidden="1" x14ac:dyDescent="0.25"/>
    <row r="234" s="4" customFormat="1" hidden="1" x14ac:dyDescent="0.25"/>
    <row r="235" s="4" customFormat="1" hidden="1" x14ac:dyDescent="0.25"/>
    <row r="236" s="4" customFormat="1" hidden="1" x14ac:dyDescent="0.25"/>
    <row r="237" s="4" customFormat="1" hidden="1" x14ac:dyDescent="0.25"/>
    <row r="238" s="4" customFormat="1" hidden="1" x14ac:dyDescent="0.25"/>
    <row r="239" s="4" customFormat="1" hidden="1" x14ac:dyDescent="0.25"/>
    <row r="240" s="4" customFormat="1" hidden="1" x14ac:dyDescent="0.25"/>
    <row r="241" s="4" customFormat="1" hidden="1" x14ac:dyDescent="0.25"/>
    <row r="242" s="4" customFormat="1" hidden="1" x14ac:dyDescent="0.25"/>
    <row r="243" s="4" customFormat="1" hidden="1" x14ac:dyDescent="0.25"/>
    <row r="244" s="4" customFormat="1" hidden="1" x14ac:dyDescent="0.25"/>
    <row r="245" s="4" customFormat="1" hidden="1" x14ac:dyDescent="0.25"/>
    <row r="246" s="4" customFormat="1" hidden="1" x14ac:dyDescent="0.25"/>
    <row r="247" s="4" customFormat="1" hidden="1" x14ac:dyDescent="0.25"/>
    <row r="248" s="4" customFormat="1" hidden="1" x14ac:dyDescent="0.25"/>
    <row r="249" s="4" customFormat="1" hidden="1" x14ac:dyDescent="0.25"/>
    <row r="250" s="4" customFormat="1" hidden="1" x14ac:dyDescent="0.25"/>
    <row r="251" s="4" customFormat="1" hidden="1" x14ac:dyDescent="0.25"/>
    <row r="252" s="4" customFormat="1" hidden="1" x14ac:dyDescent="0.25"/>
    <row r="253" s="4" customFormat="1" hidden="1" x14ac:dyDescent="0.25"/>
    <row r="254" s="4" customFormat="1" hidden="1" x14ac:dyDescent="0.25"/>
    <row r="255" s="4" customFormat="1" hidden="1" x14ac:dyDescent="0.25"/>
    <row r="256" s="4" customFormat="1" hidden="1" x14ac:dyDescent="0.25"/>
    <row r="257" s="4" customFormat="1" hidden="1" x14ac:dyDescent="0.25"/>
    <row r="258" s="4" customFormat="1" hidden="1" x14ac:dyDescent="0.25"/>
    <row r="259" s="4" customFormat="1" hidden="1" x14ac:dyDescent="0.25"/>
    <row r="260" s="4" customFormat="1" hidden="1" x14ac:dyDescent="0.25"/>
    <row r="261" s="4" customFormat="1" hidden="1" x14ac:dyDescent="0.25"/>
    <row r="262" s="4" customFormat="1" hidden="1" x14ac:dyDescent="0.25"/>
    <row r="263" s="4" customFormat="1" hidden="1" x14ac:dyDescent="0.25"/>
    <row r="264" s="4" customFormat="1" hidden="1" x14ac:dyDescent="0.25"/>
    <row r="265" s="4" customFormat="1" hidden="1" x14ac:dyDescent="0.25"/>
    <row r="266" s="4" customFormat="1" hidden="1" x14ac:dyDescent="0.25"/>
    <row r="267" s="4" customFormat="1" hidden="1" x14ac:dyDescent="0.25"/>
    <row r="268" s="4" customFormat="1" hidden="1" x14ac:dyDescent="0.25"/>
    <row r="269" s="4" customFormat="1" hidden="1" x14ac:dyDescent="0.25"/>
    <row r="270" s="4" customFormat="1" hidden="1" x14ac:dyDescent="0.25"/>
    <row r="271" s="4" customFormat="1" hidden="1" x14ac:dyDescent="0.25"/>
    <row r="272" s="4" customFormat="1" hidden="1" x14ac:dyDescent="0.25"/>
    <row r="273" s="4" customFormat="1" hidden="1" x14ac:dyDescent="0.25"/>
    <row r="274" s="4" customFormat="1" hidden="1" x14ac:dyDescent="0.25"/>
    <row r="275" s="4" customFormat="1" hidden="1" x14ac:dyDescent="0.25"/>
    <row r="276" s="4" customFormat="1" hidden="1" x14ac:dyDescent="0.25"/>
    <row r="277" s="4" customFormat="1" hidden="1" x14ac:dyDescent="0.25"/>
    <row r="278" s="4" customFormat="1" hidden="1" x14ac:dyDescent="0.25"/>
    <row r="279" s="4" customFormat="1" hidden="1" x14ac:dyDescent="0.25"/>
    <row r="280" s="4" customFormat="1" hidden="1" x14ac:dyDescent="0.25"/>
    <row r="281" s="4" customFormat="1" hidden="1" x14ac:dyDescent="0.25"/>
    <row r="282" s="4" customFormat="1" hidden="1" x14ac:dyDescent="0.25"/>
    <row r="283" s="4" customFormat="1" hidden="1" x14ac:dyDescent="0.25"/>
    <row r="284" s="4" customFormat="1" hidden="1" x14ac:dyDescent="0.25"/>
    <row r="285" s="4" customFormat="1" hidden="1" x14ac:dyDescent="0.25"/>
    <row r="286" s="4" customFormat="1" hidden="1" x14ac:dyDescent="0.25"/>
    <row r="287" s="4" customFormat="1" hidden="1" x14ac:dyDescent="0.25"/>
    <row r="288" s="4" customFormat="1" hidden="1" x14ac:dyDescent="0.25"/>
    <row r="289" s="4" customFormat="1" hidden="1" x14ac:dyDescent="0.25"/>
    <row r="290" s="4" customFormat="1" hidden="1" x14ac:dyDescent="0.25"/>
    <row r="291" s="4" customFormat="1" hidden="1" x14ac:dyDescent="0.25"/>
    <row r="292" s="4" customFormat="1" hidden="1" x14ac:dyDescent="0.25"/>
    <row r="293" s="4" customFormat="1" hidden="1" x14ac:dyDescent="0.25"/>
    <row r="294" s="4" customFormat="1" hidden="1" x14ac:dyDescent="0.25"/>
    <row r="295" s="4" customFormat="1" hidden="1" x14ac:dyDescent="0.25"/>
    <row r="296" s="4" customFormat="1" hidden="1" x14ac:dyDescent="0.25"/>
    <row r="297" s="4" customFormat="1" hidden="1" x14ac:dyDescent="0.25"/>
    <row r="298" s="4" customFormat="1" hidden="1" x14ac:dyDescent="0.25"/>
    <row r="299" s="4" customFormat="1" hidden="1" x14ac:dyDescent="0.25"/>
    <row r="300" s="4" customFormat="1" hidden="1" x14ac:dyDescent="0.25"/>
    <row r="301" s="4" customFormat="1" hidden="1" x14ac:dyDescent="0.25"/>
    <row r="302" s="4" customFormat="1" hidden="1" x14ac:dyDescent="0.25"/>
    <row r="303" s="4" customFormat="1" hidden="1" x14ac:dyDescent="0.25"/>
    <row r="304" s="4" customFormat="1" hidden="1" x14ac:dyDescent="0.25"/>
    <row r="305" s="4" customFormat="1" hidden="1" x14ac:dyDescent="0.25"/>
    <row r="306" s="4" customFormat="1" hidden="1" x14ac:dyDescent="0.25"/>
    <row r="307" s="4" customFormat="1" hidden="1" x14ac:dyDescent="0.25"/>
    <row r="308" s="4" customFormat="1" hidden="1" x14ac:dyDescent="0.25"/>
    <row r="309" s="4" customFormat="1" hidden="1" x14ac:dyDescent="0.25"/>
    <row r="310" s="4" customFormat="1" hidden="1" x14ac:dyDescent="0.25"/>
    <row r="311" s="4" customFormat="1" hidden="1" x14ac:dyDescent="0.25"/>
    <row r="312" s="4" customFormat="1" hidden="1" x14ac:dyDescent="0.25"/>
    <row r="313" s="4" customFormat="1" hidden="1" x14ac:dyDescent="0.25"/>
    <row r="314" s="4" customFormat="1" hidden="1" x14ac:dyDescent="0.25"/>
    <row r="315" s="4" customFormat="1" hidden="1" x14ac:dyDescent="0.25"/>
    <row r="316" s="4" customFormat="1" hidden="1" x14ac:dyDescent="0.25"/>
    <row r="317" s="4" customFormat="1" hidden="1" x14ac:dyDescent="0.25"/>
    <row r="318" s="4" customFormat="1" hidden="1" x14ac:dyDescent="0.25"/>
    <row r="319" s="4" customFormat="1" hidden="1" x14ac:dyDescent="0.25"/>
    <row r="320" s="4" customFormat="1" hidden="1" x14ac:dyDescent="0.25"/>
    <row r="321" s="4" customFormat="1" hidden="1" x14ac:dyDescent="0.25"/>
    <row r="322" s="4" customFormat="1" hidden="1" x14ac:dyDescent="0.25"/>
    <row r="323" s="4" customFormat="1" hidden="1" x14ac:dyDescent="0.25"/>
    <row r="324" s="4" customFormat="1" hidden="1" x14ac:dyDescent="0.25"/>
    <row r="325" s="4" customFormat="1" hidden="1" x14ac:dyDescent="0.25"/>
    <row r="326" s="4" customFormat="1" hidden="1" x14ac:dyDescent="0.25"/>
    <row r="327" s="4" customFormat="1" hidden="1" x14ac:dyDescent="0.25"/>
    <row r="328" s="4" customFormat="1" hidden="1" x14ac:dyDescent="0.25"/>
    <row r="329" s="4" customFormat="1" hidden="1" x14ac:dyDescent="0.25"/>
    <row r="330" s="4" customFormat="1" hidden="1" x14ac:dyDescent="0.25"/>
    <row r="331" s="4" customFormat="1" hidden="1" x14ac:dyDescent="0.25"/>
    <row r="332" s="4" customFormat="1" hidden="1" x14ac:dyDescent="0.25"/>
    <row r="333" s="4" customFormat="1" hidden="1" x14ac:dyDescent="0.25"/>
    <row r="334" s="4" customFormat="1" hidden="1" x14ac:dyDescent="0.25"/>
    <row r="335" s="4" customFormat="1" hidden="1" x14ac:dyDescent="0.25"/>
    <row r="336" s="4" customFormat="1" hidden="1" x14ac:dyDescent="0.25"/>
    <row r="337" s="4" customFormat="1" hidden="1" x14ac:dyDescent="0.25"/>
    <row r="338" s="4" customFormat="1" hidden="1" x14ac:dyDescent="0.25"/>
    <row r="339" s="4" customFormat="1" hidden="1" x14ac:dyDescent="0.25"/>
    <row r="340" s="4" customFormat="1" hidden="1" x14ac:dyDescent="0.25"/>
    <row r="341" s="4" customFormat="1" hidden="1" x14ac:dyDescent="0.25"/>
    <row r="342" s="4" customFormat="1" hidden="1" x14ac:dyDescent="0.25"/>
    <row r="343" s="4" customFormat="1" hidden="1" x14ac:dyDescent="0.25"/>
    <row r="344" s="4" customFormat="1" hidden="1" x14ac:dyDescent="0.25"/>
    <row r="345" s="4" customFormat="1" hidden="1" x14ac:dyDescent="0.25"/>
    <row r="346" s="4" customFormat="1" hidden="1" x14ac:dyDescent="0.25"/>
    <row r="347" s="4" customFormat="1" hidden="1" x14ac:dyDescent="0.25"/>
    <row r="348" s="4" customFormat="1" hidden="1" x14ac:dyDescent="0.25"/>
    <row r="349" s="4" customFormat="1" hidden="1" x14ac:dyDescent="0.25"/>
    <row r="350" s="4" customFormat="1" hidden="1" x14ac:dyDescent="0.25"/>
    <row r="351" s="4" customFormat="1" hidden="1" x14ac:dyDescent="0.25"/>
    <row r="352" s="4" customFormat="1" hidden="1" x14ac:dyDescent="0.25"/>
    <row r="353" s="4" customFormat="1" hidden="1" x14ac:dyDescent="0.25"/>
    <row r="354" s="4" customFormat="1" hidden="1" x14ac:dyDescent="0.25"/>
    <row r="355" s="4" customFormat="1" hidden="1" x14ac:dyDescent="0.25"/>
    <row r="356" s="4" customFormat="1" hidden="1" x14ac:dyDescent="0.25"/>
    <row r="357" s="4" customFormat="1" hidden="1" x14ac:dyDescent="0.25"/>
    <row r="358" s="4" customFormat="1" hidden="1" x14ac:dyDescent="0.25"/>
    <row r="359" s="4" customFormat="1" hidden="1" x14ac:dyDescent="0.25"/>
    <row r="360" s="4" customFormat="1" hidden="1" x14ac:dyDescent="0.25"/>
    <row r="361" s="4" customFormat="1" hidden="1" x14ac:dyDescent="0.25"/>
    <row r="362" s="4" customFormat="1" hidden="1" x14ac:dyDescent="0.25"/>
    <row r="363" s="4" customFormat="1" hidden="1" x14ac:dyDescent="0.25"/>
    <row r="364" s="4" customFormat="1" hidden="1" x14ac:dyDescent="0.25"/>
    <row r="365" s="4" customFormat="1" hidden="1" x14ac:dyDescent="0.25"/>
    <row r="366" s="4" customFormat="1" hidden="1" x14ac:dyDescent="0.25"/>
    <row r="367" s="4" customFormat="1" hidden="1" x14ac:dyDescent="0.25"/>
    <row r="368" s="4" customFormat="1" hidden="1" x14ac:dyDescent="0.25"/>
    <row r="369" spans="2:6" s="4" customFormat="1" hidden="1" x14ac:dyDescent="0.25"/>
    <row r="370" spans="2:6" s="4" customFormat="1" hidden="1" x14ac:dyDescent="0.25"/>
    <row r="371" spans="2:6" s="4" customFormat="1" hidden="1" x14ac:dyDescent="0.25"/>
    <row r="372" spans="2:6" s="4" customFormat="1" hidden="1" x14ac:dyDescent="0.25"/>
    <row r="373" spans="2:6" s="4" customFormat="1" hidden="1" x14ac:dyDescent="0.25"/>
    <row r="374" spans="2:6" s="4" customFormat="1" hidden="1" x14ac:dyDescent="0.25"/>
    <row r="375" spans="2:6" s="4" customFormat="1" hidden="1" x14ac:dyDescent="0.25"/>
    <row r="376" spans="2:6" s="4" customFormat="1" hidden="1" x14ac:dyDescent="0.25"/>
    <row r="377" spans="2:6" s="4" customFormat="1" hidden="1" x14ac:dyDescent="0.25"/>
    <row r="378" spans="2:6" s="4" customFormat="1" hidden="1" x14ac:dyDescent="0.25">
      <c r="B378" s="1"/>
      <c r="C378" s="1"/>
      <c r="D378" s="1"/>
      <c r="E378" s="1"/>
      <c r="F378" s="1"/>
    </row>
    <row r="379" spans="2:6" s="4" customFormat="1" hidden="1" x14ac:dyDescent="0.25">
      <c r="B379" s="1"/>
      <c r="C379" s="1"/>
      <c r="D379" s="1"/>
      <c r="E379" s="1"/>
      <c r="F379" s="1"/>
    </row>
    <row r="380" spans="2:6" s="4" customFormat="1" hidden="1" x14ac:dyDescent="0.25">
      <c r="B380" s="1"/>
      <c r="C380" s="1"/>
      <c r="D380" s="1"/>
      <c r="E380" s="1"/>
      <c r="F380" s="1"/>
    </row>
    <row r="381" spans="2:6" s="4" customFormat="1" hidden="1" x14ac:dyDescent="0.25">
      <c r="B381" s="1"/>
      <c r="C381" s="1"/>
      <c r="D381" s="1"/>
      <c r="E381" s="1"/>
      <c r="F381" s="1"/>
    </row>
    <row r="382" spans="2:6" s="4" customFormat="1" hidden="1" x14ac:dyDescent="0.25">
      <c r="B382" s="1"/>
      <c r="C382" s="1"/>
      <c r="D382" s="1"/>
      <c r="E382" s="1"/>
      <c r="F382" s="1"/>
    </row>
    <row r="383" spans="2:6" s="4" customFormat="1" ht="9.9499999999999993" customHeight="1" x14ac:dyDescent="0.25">
      <c r="B383" s="1"/>
      <c r="C383" s="1"/>
      <c r="D383" s="1"/>
      <c r="E383" s="1"/>
      <c r="F383" s="1"/>
    </row>
    <row r="384" spans="2:6" x14ac:dyDescent="0.25"/>
    <row r="385" x14ac:dyDescent="0.25"/>
    <row r="386" x14ac:dyDescent="0.25"/>
    <row r="387" x14ac:dyDescent="0.25"/>
    <row r="388" x14ac:dyDescent="0.25"/>
    <row r="389" x14ac:dyDescent="0.25"/>
    <row r="390" x14ac:dyDescent="0.25"/>
    <row r="391" x14ac:dyDescent="0.25"/>
    <row r="392" x14ac:dyDescent="0.25"/>
  </sheetData>
  <sortState ref="D42:F66">
    <sortCondition ref="F59:F66"/>
  </sortState>
  <mergeCells count="3">
    <mergeCell ref="B5:R5"/>
    <mergeCell ref="B6:R6"/>
    <mergeCell ref="B37:R37"/>
  </mergeCells>
  <conditionalFormatting sqref="B8:R8">
    <cfRule type="containsText" dxfId="12" priority="1" operator="containsText" text="isflsh">
      <formula>NOT(ISERROR(SEARCH("isflsh",B8)))</formula>
    </cfRule>
  </conditionalFormatting>
  <hyperlinks>
    <hyperlink ref="B2" location="Índice!A1" display="Índice"/>
    <hyperlink ref="R2" location="'1.5_Total_Docentes'!A1" display="Siguiente"/>
    <hyperlink ref="Q2" location="'1.3_Alumnos_privado'!A1" display="Anterior"/>
  </hyperlinks>
  <printOptions horizontalCentered="1" verticalCentered="1"/>
  <pageMargins left="0.70866141732283472" right="0.70866141732283472" top="0.68" bottom="0.74803149606299213" header="0.68" footer="0.31496062992125984"/>
  <pageSetup paperSize="9" scale="6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AF388"/>
  <sheetViews>
    <sheetView showGridLines="0" zoomScale="70" zoomScaleNormal="70" zoomScaleSheetLayoutView="70" workbookViewId="0">
      <pane ySplit="2" topLeftCell="A3" activePane="bottomLeft" state="frozen"/>
      <selection pane="bottomLeft"/>
    </sheetView>
  </sheetViews>
  <sheetFormatPr baseColWidth="10" defaultColWidth="11.42578125" defaultRowHeight="13.5" zeroHeight="1" x14ac:dyDescent="0.25"/>
  <cols>
    <col min="1" max="1" width="2.7109375" style="4" customWidth="1" collapsed="1"/>
    <col min="2" max="2" width="45.7109375" style="1" customWidth="1" collapsed="1"/>
    <col min="3" max="6" width="15.7109375" style="1" customWidth="1" collapsed="1"/>
    <col min="7" max="15" width="15.7109375" style="4" customWidth="1" collapsed="1"/>
    <col min="16" max="16" width="15.7109375" style="4" customWidth="1"/>
    <col min="17" max="18" width="15.7109375" style="4" customWidth="1" collapsed="1"/>
    <col min="19" max="19" width="2.7109375" style="4" customWidth="1" collapsed="1"/>
    <col min="20" max="32" width="11.42578125" style="4" customWidth="1" collapsed="1"/>
    <col min="33" max="16384" width="11.42578125" style="1"/>
  </cols>
  <sheetData>
    <row r="1" spans="2:22" s="4" customFormat="1" ht="85.15" customHeight="1" x14ac:dyDescent="0.25"/>
    <row r="2" spans="2:22" s="5" customFormat="1" ht="22.9" customHeight="1" x14ac:dyDescent="0.2">
      <c r="B2" s="6" t="s">
        <v>56</v>
      </c>
      <c r="Q2" s="7" t="s">
        <v>108</v>
      </c>
      <c r="R2" s="7" t="s">
        <v>107</v>
      </c>
      <c r="S2" s="60"/>
      <c r="T2" s="61"/>
    </row>
    <row r="3" spans="2:22" s="4" customFormat="1" x14ac:dyDescent="0.25">
      <c r="B3" s="1"/>
    </row>
    <row r="4" spans="2:22" s="4" customFormat="1" x14ac:dyDescent="0.25">
      <c r="B4" s="1"/>
    </row>
    <row r="5" spans="2:22" s="4" customFormat="1" ht="19.899999999999999" customHeight="1" x14ac:dyDescent="0.25">
      <c r="B5" s="199" t="s">
        <v>0</v>
      </c>
      <c r="C5" s="199"/>
      <c r="D5" s="199"/>
      <c r="E5" s="199"/>
      <c r="F5" s="199"/>
      <c r="G5" s="199"/>
      <c r="H5" s="199"/>
      <c r="I5" s="199"/>
      <c r="J5" s="199"/>
      <c r="K5" s="199"/>
      <c r="L5" s="199"/>
      <c r="M5" s="199"/>
      <c r="N5" s="199"/>
      <c r="O5" s="199"/>
      <c r="P5" s="199"/>
      <c r="Q5" s="199"/>
      <c r="R5" s="199"/>
      <c r="S5" s="62"/>
      <c r="T5" s="62"/>
      <c r="U5" s="8"/>
      <c r="V5" s="8"/>
    </row>
    <row r="6" spans="2:22" s="4" customFormat="1" ht="40.15" customHeight="1" x14ac:dyDescent="0.25">
      <c r="B6" s="199" t="s">
        <v>132</v>
      </c>
      <c r="C6" s="199"/>
      <c r="D6" s="199"/>
      <c r="E6" s="199"/>
      <c r="F6" s="199"/>
      <c r="G6" s="199"/>
      <c r="H6" s="199"/>
      <c r="I6" s="199"/>
      <c r="J6" s="199"/>
      <c r="K6" s="199"/>
      <c r="L6" s="199"/>
      <c r="M6" s="199"/>
      <c r="N6" s="199"/>
      <c r="O6" s="199"/>
      <c r="P6" s="199"/>
      <c r="Q6" s="199"/>
      <c r="R6" s="199"/>
      <c r="S6" s="62"/>
      <c r="T6" s="62"/>
    </row>
    <row r="7" spans="2:22" x14ac:dyDescent="0.25"/>
    <row r="8" spans="2:22" s="4" customFormat="1" ht="33" customHeight="1" x14ac:dyDescent="0.25">
      <c r="B8" s="9" t="s">
        <v>1</v>
      </c>
      <c r="C8" s="9">
        <v>2009</v>
      </c>
      <c r="D8" s="9">
        <v>2010</v>
      </c>
      <c r="E8" s="9">
        <v>2011</v>
      </c>
      <c r="F8" s="9">
        <v>2012</v>
      </c>
      <c r="G8" s="9">
        <v>2013</v>
      </c>
      <c r="H8" s="9">
        <v>2014</v>
      </c>
      <c r="I8" s="9">
        <v>2015</v>
      </c>
      <c r="J8" s="9">
        <v>2016</v>
      </c>
      <c r="K8" s="9">
        <v>2017</v>
      </c>
      <c r="L8" s="9">
        <v>2018</v>
      </c>
      <c r="M8" s="9">
        <v>2019</v>
      </c>
      <c r="N8" s="9">
        <v>2020</v>
      </c>
      <c r="O8" s="9">
        <v>2021</v>
      </c>
      <c r="P8" s="9">
        <v>2022</v>
      </c>
      <c r="Q8" s="9">
        <v>2023</v>
      </c>
      <c r="R8" s="9">
        <v>2024</v>
      </c>
    </row>
    <row r="9" spans="2:22" s="4" customFormat="1" ht="33" customHeight="1" x14ac:dyDescent="0.25">
      <c r="B9" s="12" t="s">
        <v>57</v>
      </c>
      <c r="C9" s="49">
        <v>154801</v>
      </c>
      <c r="D9" s="49">
        <v>166873</v>
      </c>
      <c r="E9" s="49">
        <v>170147</v>
      </c>
      <c r="F9" s="49">
        <v>168419</v>
      </c>
      <c r="G9" s="49">
        <v>165018</v>
      </c>
      <c r="H9" s="49">
        <v>170136</v>
      </c>
      <c r="I9" s="49">
        <v>166364</v>
      </c>
      <c r="J9" s="49">
        <v>164933</v>
      </c>
      <c r="K9" s="49">
        <v>167757</v>
      </c>
      <c r="L9" s="49">
        <v>170115</v>
      </c>
      <c r="M9" s="49">
        <v>168648</v>
      </c>
      <c r="N9" s="49">
        <v>163906</v>
      </c>
      <c r="O9" s="165">
        <v>160063</v>
      </c>
      <c r="P9" s="49">
        <v>161811</v>
      </c>
      <c r="Q9" s="49">
        <v>163935</v>
      </c>
      <c r="R9" s="49">
        <v>164195</v>
      </c>
    </row>
    <row r="10" spans="2:22" s="4" customFormat="1" ht="33" customHeight="1" x14ac:dyDescent="0.25">
      <c r="B10" s="12" t="s">
        <v>58</v>
      </c>
      <c r="C10" s="49">
        <v>71784</v>
      </c>
      <c r="D10" s="49">
        <v>72028</v>
      </c>
      <c r="E10" s="49">
        <v>70427</v>
      </c>
      <c r="F10" s="49">
        <v>67111</v>
      </c>
      <c r="G10" s="49">
        <v>63661</v>
      </c>
      <c r="H10" s="49">
        <v>63254</v>
      </c>
      <c r="I10" s="49">
        <v>54736</v>
      </c>
      <c r="J10" s="49">
        <v>52378</v>
      </c>
      <c r="K10" s="49">
        <v>52294</v>
      </c>
      <c r="L10" s="49">
        <v>52250</v>
      </c>
      <c r="M10" s="49">
        <v>52335</v>
      </c>
      <c r="N10" s="49">
        <v>43722</v>
      </c>
      <c r="O10" s="165">
        <v>44239</v>
      </c>
      <c r="P10" s="49">
        <v>47906</v>
      </c>
      <c r="Q10" s="49">
        <v>49878</v>
      </c>
      <c r="R10" s="49">
        <v>51144</v>
      </c>
      <c r="S10" s="11"/>
    </row>
    <row r="11" spans="2:22" s="4" customFormat="1" ht="33" customHeight="1" x14ac:dyDescent="0.25">
      <c r="B11" s="40" t="s">
        <v>18</v>
      </c>
      <c r="C11" s="54">
        <v>226585</v>
      </c>
      <c r="D11" s="54">
        <v>238901</v>
      </c>
      <c r="E11" s="54">
        <v>240574</v>
      </c>
      <c r="F11" s="54">
        <v>235530</v>
      </c>
      <c r="G11" s="54">
        <v>228679</v>
      </c>
      <c r="H11" s="54">
        <v>233390</v>
      </c>
      <c r="I11" s="54">
        <v>221100</v>
      </c>
      <c r="J11" s="54">
        <v>217311</v>
      </c>
      <c r="K11" s="54">
        <v>220051</v>
      </c>
      <c r="L11" s="54">
        <v>222365</v>
      </c>
      <c r="M11" s="54">
        <v>220983</v>
      </c>
      <c r="N11" s="54">
        <v>207628</v>
      </c>
      <c r="O11" s="54">
        <v>204302</v>
      </c>
      <c r="P11" s="54">
        <v>209717</v>
      </c>
      <c r="Q11" s="54">
        <v>213813</v>
      </c>
      <c r="R11" s="54">
        <v>215339</v>
      </c>
    </row>
    <row r="12" spans="2:22" s="136" customFormat="1" ht="12.75" customHeight="1" x14ac:dyDescent="0.25">
      <c r="B12" s="184" t="s">
        <v>110</v>
      </c>
      <c r="C12" s="184"/>
      <c r="D12" s="184"/>
      <c r="E12" s="182"/>
      <c r="F12" s="182"/>
      <c r="G12" s="222"/>
      <c r="H12" s="223"/>
      <c r="I12" s="182"/>
      <c r="J12" s="182"/>
      <c r="K12" s="182"/>
    </row>
    <row r="13" spans="2:22" s="136" customFormat="1" ht="14.25" x14ac:dyDescent="0.25">
      <c r="B13" s="183" t="s">
        <v>148</v>
      </c>
      <c r="C13" s="182"/>
      <c r="D13" s="182"/>
      <c r="E13" s="182"/>
      <c r="F13" s="182"/>
      <c r="G13" s="222"/>
      <c r="H13" s="223"/>
      <c r="I13" s="182"/>
      <c r="J13" s="182"/>
      <c r="K13" s="182"/>
    </row>
    <row r="14" spans="2:22" s="4" customFormat="1" ht="45" customHeight="1" x14ac:dyDescent="0.25">
      <c r="B14" s="199" t="s">
        <v>133</v>
      </c>
      <c r="C14" s="199"/>
      <c r="D14" s="199"/>
      <c r="E14" s="199"/>
      <c r="F14" s="199"/>
      <c r="G14" s="199"/>
      <c r="H14" s="199"/>
      <c r="I14" s="199"/>
      <c r="J14" s="199"/>
      <c r="K14" s="199"/>
      <c r="L14" s="199"/>
      <c r="M14" s="199"/>
      <c r="N14" s="199"/>
      <c r="O14" s="199"/>
      <c r="P14" s="199"/>
      <c r="Q14" s="199"/>
      <c r="R14" s="199"/>
      <c r="S14" s="62"/>
      <c r="T14" s="62"/>
    </row>
    <row r="15" spans="2:22" s="4" customFormat="1" ht="18" x14ac:dyDescent="0.25">
      <c r="B15" s="26"/>
      <c r="C15" s="26"/>
      <c r="D15" s="26"/>
      <c r="E15" s="26"/>
      <c r="F15" s="26"/>
      <c r="G15" s="26"/>
      <c r="H15" s="26"/>
      <c r="I15" s="26"/>
      <c r="J15" s="26"/>
      <c r="K15" s="26"/>
      <c r="L15" s="26"/>
      <c r="M15" s="26"/>
      <c r="N15" s="26"/>
      <c r="O15" s="26"/>
      <c r="P15" s="137"/>
      <c r="Q15" s="26"/>
      <c r="R15" s="26"/>
      <c r="S15" s="62"/>
      <c r="T15" s="62"/>
    </row>
    <row r="16" spans="2:22" s="4" customFormat="1" ht="15" x14ac:dyDescent="0.25">
      <c r="B16" s="75"/>
      <c r="C16" s="76">
        <f>+C8</f>
        <v>2009</v>
      </c>
      <c r="D16" s="76">
        <f t="shared" ref="D16:R16" si="0">+D8</f>
        <v>2010</v>
      </c>
      <c r="E16" s="76">
        <f t="shared" si="0"/>
        <v>2011</v>
      </c>
      <c r="F16" s="76">
        <f t="shared" si="0"/>
        <v>2012</v>
      </c>
      <c r="G16" s="76">
        <f t="shared" si="0"/>
        <v>2013</v>
      </c>
      <c r="H16" s="76">
        <f t="shared" si="0"/>
        <v>2014</v>
      </c>
      <c r="I16" s="76">
        <f t="shared" si="0"/>
        <v>2015</v>
      </c>
      <c r="J16" s="76">
        <f t="shared" si="0"/>
        <v>2016</v>
      </c>
      <c r="K16" s="76">
        <f t="shared" si="0"/>
        <v>2017</v>
      </c>
      <c r="L16" s="76">
        <f t="shared" si="0"/>
        <v>2018</v>
      </c>
      <c r="M16" s="76">
        <f t="shared" si="0"/>
        <v>2019</v>
      </c>
      <c r="N16" s="76">
        <f t="shared" si="0"/>
        <v>2020</v>
      </c>
      <c r="O16" s="76">
        <f t="shared" si="0"/>
        <v>2021</v>
      </c>
      <c r="P16" s="76">
        <f t="shared" si="0"/>
        <v>2022</v>
      </c>
      <c r="Q16" s="76">
        <f t="shared" si="0"/>
        <v>2023</v>
      </c>
      <c r="R16" s="76">
        <f t="shared" si="0"/>
        <v>2024</v>
      </c>
      <c r="S16" s="23"/>
    </row>
    <row r="17" spans="1:32" s="29" customFormat="1" ht="15" x14ac:dyDescent="0.25">
      <c r="A17" s="23"/>
      <c r="B17" s="57" t="str">
        <f>+B9</f>
        <v>Sector Público</v>
      </c>
      <c r="C17" s="46">
        <f>+C9/C11</f>
        <v>0.68319173819979262</v>
      </c>
      <c r="D17" s="46">
        <f t="shared" ref="D17:R17" si="1">+D9/D11</f>
        <v>0.69850272707104621</v>
      </c>
      <c r="E17" s="46">
        <f t="shared" si="1"/>
        <v>0.70725431675908457</v>
      </c>
      <c r="F17" s="46">
        <f t="shared" si="1"/>
        <v>0.71506389844181206</v>
      </c>
      <c r="G17" s="46">
        <f t="shared" si="1"/>
        <v>0.72161414034519999</v>
      </c>
      <c r="H17" s="46">
        <f t="shared" si="1"/>
        <v>0.72897724838253564</v>
      </c>
      <c r="I17" s="46">
        <f t="shared" si="1"/>
        <v>0.75243781094527362</v>
      </c>
      <c r="J17" s="46">
        <f t="shared" si="1"/>
        <v>0.75897216431749892</v>
      </c>
      <c r="K17" s="46">
        <f t="shared" si="1"/>
        <v>0.76235509041085925</v>
      </c>
      <c r="L17" s="46">
        <f t="shared" si="1"/>
        <v>0.76502597081375212</v>
      </c>
      <c r="M17" s="46">
        <f t="shared" si="1"/>
        <v>0.76317182769715319</v>
      </c>
      <c r="N17" s="46">
        <f t="shared" si="1"/>
        <v>0.78942146531296353</v>
      </c>
      <c r="O17" s="46">
        <f t="shared" si="1"/>
        <v>0.78346271695822856</v>
      </c>
      <c r="P17" s="46">
        <f t="shared" si="1"/>
        <v>0.77156835163577586</v>
      </c>
      <c r="Q17" s="46">
        <f t="shared" si="1"/>
        <v>0.7667213873805615</v>
      </c>
      <c r="R17" s="46">
        <f t="shared" si="1"/>
        <v>0.76249541420736611</v>
      </c>
      <c r="S17" s="23"/>
      <c r="T17" s="23"/>
      <c r="U17" s="23"/>
      <c r="V17" s="23"/>
      <c r="W17" s="23"/>
      <c r="X17" s="23"/>
      <c r="Y17" s="23"/>
      <c r="Z17" s="23"/>
      <c r="AA17" s="23"/>
      <c r="AB17" s="23"/>
      <c r="AC17" s="23"/>
      <c r="AD17" s="23"/>
      <c r="AE17" s="23"/>
      <c r="AF17" s="23"/>
    </row>
    <row r="18" spans="1:32" s="29" customFormat="1" ht="15" x14ac:dyDescent="0.25">
      <c r="A18" s="23"/>
      <c r="B18" s="57" t="str">
        <f>+B10</f>
        <v>Sector Privado</v>
      </c>
      <c r="C18" s="46">
        <f>+C10/C11</f>
        <v>0.31680826180020744</v>
      </c>
      <c r="D18" s="46">
        <f t="shared" ref="D18:R18" si="2">+D10/D11</f>
        <v>0.30149727292895384</v>
      </c>
      <c r="E18" s="46">
        <f t="shared" si="2"/>
        <v>0.29274568324091549</v>
      </c>
      <c r="F18" s="46">
        <f t="shared" si="2"/>
        <v>0.28493610155818794</v>
      </c>
      <c r="G18" s="46">
        <f t="shared" si="2"/>
        <v>0.27838585965479995</v>
      </c>
      <c r="H18" s="46">
        <f t="shared" si="2"/>
        <v>0.27102275161746431</v>
      </c>
      <c r="I18" s="46">
        <f t="shared" si="2"/>
        <v>0.24756218905472638</v>
      </c>
      <c r="J18" s="46">
        <f t="shared" si="2"/>
        <v>0.24102783568250111</v>
      </c>
      <c r="K18" s="46">
        <f t="shared" si="2"/>
        <v>0.2376449095891407</v>
      </c>
      <c r="L18" s="46">
        <f t="shared" si="2"/>
        <v>0.23497402918624782</v>
      </c>
      <c r="M18" s="46">
        <f t="shared" si="2"/>
        <v>0.23682817230284683</v>
      </c>
      <c r="N18" s="46">
        <f t="shared" si="2"/>
        <v>0.21057853468703644</v>
      </c>
      <c r="O18" s="46">
        <f t="shared" si="2"/>
        <v>0.2165372830417715</v>
      </c>
      <c r="P18" s="46">
        <f t="shared" si="2"/>
        <v>0.22843164836422417</v>
      </c>
      <c r="Q18" s="46">
        <f t="shared" si="2"/>
        <v>0.23327861261943847</v>
      </c>
      <c r="R18" s="46">
        <f t="shared" si="2"/>
        <v>0.23750458579263395</v>
      </c>
      <c r="S18" s="23"/>
      <c r="T18" s="23"/>
      <c r="U18" s="23"/>
      <c r="V18" s="23"/>
      <c r="W18" s="23"/>
      <c r="X18" s="23"/>
      <c r="Y18" s="23"/>
      <c r="Z18" s="23"/>
      <c r="AA18" s="23"/>
      <c r="AB18" s="23"/>
      <c r="AC18" s="23"/>
      <c r="AD18" s="23"/>
      <c r="AE18" s="23"/>
      <c r="AF18" s="23"/>
    </row>
    <row r="19" spans="1:32" s="29" customFormat="1" ht="15" x14ac:dyDescent="0.25">
      <c r="A19" s="23"/>
      <c r="B19" s="57" t="str">
        <f>+B11</f>
        <v>Total</v>
      </c>
      <c r="C19" s="46">
        <f>+C17+C18</f>
        <v>1</v>
      </c>
      <c r="D19" s="46">
        <f t="shared" ref="D19:R19" si="3">+D17+D18</f>
        <v>1</v>
      </c>
      <c r="E19" s="46">
        <f t="shared" si="3"/>
        <v>1</v>
      </c>
      <c r="F19" s="46">
        <f t="shared" si="3"/>
        <v>1</v>
      </c>
      <c r="G19" s="46">
        <f t="shared" si="3"/>
        <v>1</v>
      </c>
      <c r="H19" s="46">
        <f t="shared" si="3"/>
        <v>1</v>
      </c>
      <c r="I19" s="46">
        <f t="shared" si="3"/>
        <v>1</v>
      </c>
      <c r="J19" s="46">
        <f t="shared" si="3"/>
        <v>1</v>
      </c>
      <c r="K19" s="46">
        <f t="shared" si="3"/>
        <v>1</v>
      </c>
      <c r="L19" s="46">
        <f t="shared" si="3"/>
        <v>1</v>
      </c>
      <c r="M19" s="46">
        <f t="shared" si="3"/>
        <v>1</v>
      </c>
      <c r="N19" s="46">
        <f t="shared" si="3"/>
        <v>1</v>
      </c>
      <c r="O19" s="46">
        <f t="shared" si="3"/>
        <v>1</v>
      </c>
      <c r="P19" s="46">
        <f t="shared" si="3"/>
        <v>1</v>
      </c>
      <c r="Q19" s="46">
        <f t="shared" si="3"/>
        <v>1</v>
      </c>
      <c r="R19" s="46">
        <f t="shared" si="3"/>
        <v>1</v>
      </c>
      <c r="S19" s="23"/>
      <c r="T19" s="23"/>
      <c r="U19" s="23"/>
      <c r="V19" s="23"/>
      <c r="W19" s="23"/>
      <c r="X19" s="23"/>
      <c r="Y19" s="23"/>
      <c r="Z19" s="23"/>
      <c r="AA19" s="23"/>
      <c r="AB19" s="23"/>
      <c r="AC19" s="23"/>
      <c r="AD19" s="23"/>
      <c r="AE19" s="23"/>
      <c r="AF19" s="23"/>
    </row>
    <row r="20" spans="1:32" s="23" customFormat="1" ht="15" x14ac:dyDescent="0.25">
      <c r="B20" s="45"/>
      <c r="C20" s="30"/>
      <c r="D20" s="30"/>
      <c r="E20" s="30"/>
      <c r="F20" s="30"/>
      <c r="G20" s="30"/>
      <c r="H20" s="30"/>
      <c r="I20" s="30"/>
      <c r="J20" s="30"/>
      <c r="K20" s="30"/>
      <c r="L20" s="30"/>
      <c r="M20" s="30"/>
      <c r="N20" s="30"/>
      <c r="O20" s="30"/>
      <c r="P20" s="30"/>
    </row>
    <row r="21" spans="1:32" s="23" customFormat="1" ht="15" x14ac:dyDescent="0.25">
      <c r="B21" s="45"/>
      <c r="C21" s="30"/>
      <c r="D21" s="30"/>
      <c r="E21" s="30"/>
      <c r="F21" s="30"/>
      <c r="G21" s="30"/>
      <c r="H21" s="30"/>
      <c r="I21" s="30"/>
      <c r="J21" s="30"/>
      <c r="K21" s="30"/>
      <c r="L21" s="30"/>
      <c r="M21" s="30"/>
      <c r="N21" s="30"/>
      <c r="O21" s="30"/>
      <c r="P21" s="30"/>
    </row>
    <row r="22" spans="1:32" s="23" customFormat="1" ht="15" x14ac:dyDescent="0.25">
      <c r="B22" s="45"/>
      <c r="C22" s="30"/>
      <c r="D22" s="30"/>
      <c r="E22" s="30"/>
      <c r="F22" s="30"/>
      <c r="G22" s="30"/>
      <c r="H22" s="30"/>
      <c r="I22" s="30"/>
      <c r="J22" s="30"/>
      <c r="K22" s="30"/>
      <c r="L22" s="30"/>
      <c r="M22" s="30"/>
      <c r="N22" s="30"/>
      <c r="O22" s="30"/>
      <c r="P22" s="30"/>
    </row>
    <row r="23" spans="1:32" s="23" customFormat="1" ht="15" x14ac:dyDescent="0.25">
      <c r="B23" s="45"/>
      <c r="C23" s="30"/>
      <c r="D23" s="30"/>
      <c r="E23" s="30"/>
      <c r="F23" s="30"/>
      <c r="G23" s="30"/>
      <c r="H23" s="30"/>
      <c r="I23" s="30"/>
      <c r="J23" s="30"/>
      <c r="K23" s="30"/>
      <c r="L23" s="30"/>
      <c r="M23" s="30"/>
      <c r="N23" s="30"/>
      <c r="O23" s="30"/>
      <c r="P23" s="30"/>
    </row>
    <row r="24" spans="1:32" s="23" customFormat="1" ht="15" x14ac:dyDescent="0.25">
      <c r="B24" s="45"/>
      <c r="C24" s="30"/>
      <c r="D24" s="30"/>
      <c r="E24" s="30"/>
      <c r="F24" s="30"/>
      <c r="G24" s="30"/>
      <c r="H24" s="30"/>
      <c r="I24" s="30"/>
      <c r="J24" s="30"/>
      <c r="K24" s="30"/>
      <c r="L24" s="30"/>
      <c r="M24" s="30"/>
      <c r="N24" s="30"/>
      <c r="O24" s="30"/>
      <c r="P24" s="30"/>
    </row>
    <row r="25" spans="1:32" s="23" customFormat="1" ht="15" x14ac:dyDescent="0.25">
      <c r="B25" s="45"/>
      <c r="C25" s="30"/>
      <c r="D25" s="30"/>
      <c r="E25" s="30"/>
      <c r="F25" s="30"/>
      <c r="G25" s="30"/>
      <c r="H25" s="30"/>
      <c r="I25" s="30"/>
      <c r="J25" s="30"/>
      <c r="K25" s="30"/>
      <c r="L25" s="30"/>
      <c r="M25" s="30"/>
      <c r="N25" s="30"/>
      <c r="O25" s="30"/>
      <c r="P25" s="30"/>
    </row>
    <row r="26" spans="1:32" s="23" customFormat="1" ht="15" x14ac:dyDescent="0.25">
      <c r="B26" s="45"/>
      <c r="C26" s="30"/>
      <c r="D26" s="30"/>
      <c r="E26" s="30"/>
      <c r="F26" s="30"/>
      <c r="G26" s="30"/>
      <c r="H26" s="30"/>
      <c r="I26" s="30"/>
      <c r="J26" s="30"/>
      <c r="K26" s="30"/>
      <c r="L26" s="30"/>
      <c r="M26" s="30"/>
      <c r="N26" s="30"/>
      <c r="O26" s="30"/>
      <c r="P26" s="30"/>
    </row>
    <row r="27" spans="1:32" s="23" customFormat="1" ht="15" x14ac:dyDescent="0.25">
      <c r="B27" s="45"/>
      <c r="I27" s="24"/>
    </row>
    <row r="28" spans="1:32" s="23" customFormat="1" ht="15" x14ac:dyDescent="0.25"/>
    <row r="29" spans="1:32" s="23" customFormat="1" ht="15" x14ac:dyDescent="0.25">
      <c r="B29" s="29"/>
    </row>
    <row r="30" spans="1:32" s="4" customFormat="1" ht="15" x14ac:dyDescent="0.25">
      <c r="B30" s="23"/>
      <c r="C30" s="23"/>
      <c r="D30" s="23"/>
      <c r="E30" s="23"/>
      <c r="F30" s="23"/>
      <c r="G30" s="23"/>
      <c r="H30" s="23"/>
      <c r="I30" s="23"/>
      <c r="J30" s="23"/>
      <c r="K30" s="23"/>
      <c r="L30" s="23"/>
      <c r="M30" s="23"/>
      <c r="N30" s="23"/>
      <c r="O30" s="23"/>
      <c r="P30" s="23"/>
      <c r="Q30" s="23"/>
      <c r="R30" s="23"/>
      <c r="S30" s="23"/>
    </row>
    <row r="31" spans="1:32" s="4" customFormat="1" ht="15" x14ac:dyDescent="0.25">
      <c r="B31" s="23"/>
      <c r="C31" s="23"/>
      <c r="D31" s="23"/>
      <c r="E31" s="23"/>
      <c r="F31" s="23"/>
      <c r="G31" s="23"/>
      <c r="H31" s="23"/>
      <c r="I31" s="23"/>
      <c r="J31" s="23"/>
      <c r="K31" s="23"/>
      <c r="L31" s="23"/>
      <c r="M31" s="23"/>
      <c r="N31" s="23"/>
    </row>
    <row r="32" spans="1:32" s="4" customFormat="1" ht="15" x14ac:dyDescent="0.25">
      <c r="B32" s="23"/>
      <c r="C32" s="23"/>
      <c r="D32" s="23"/>
      <c r="E32" s="23"/>
      <c r="F32" s="23"/>
      <c r="G32" s="23"/>
      <c r="H32" s="23"/>
      <c r="I32" s="23"/>
      <c r="J32" s="23"/>
      <c r="K32" s="23"/>
      <c r="L32" s="23"/>
      <c r="M32" s="23"/>
      <c r="N32" s="23"/>
    </row>
    <row r="33" spans="2:14" s="4" customFormat="1" ht="15" x14ac:dyDescent="0.25">
      <c r="B33" s="23"/>
      <c r="C33" s="23"/>
      <c r="D33" s="23"/>
      <c r="E33" s="23"/>
      <c r="F33" s="23"/>
      <c r="G33" s="23"/>
      <c r="H33" s="23"/>
      <c r="I33" s="23"/>
      <c r="J33" s="23"/>
      <c r="K33" s="23"/>
      <c r="L33" s="23"/>
      <c r="M33" s="23"/>
      <c r="N33" s="23"/>
    </row>
    <row r="34" spans="2:14" s="4" customFormat="1" ht="15" x14ac:dyDescent="0.25">
      <c r="B34" s="23"/>
      <c r="C34" s="23"/>
      <c r="D34" s="23"/>
      <c r="E34" s="23"/>
      <c r="F34" s="23"/>
      <c r="G34" s="23"/>
      <c r="H34" s="23"/>
      <c r="I34" s="23"/>
      <c r="J34" s="23"/>
      <c r="K34" s="23"/>
      <c r="L34" s="23"/>
      <c r="M34" s="23"/>
      <c r="N34" s="23"/>
    </row>
    <row r="35" spans="2:14" s="4" customFormat="1" ht="15" x14ac:dyDescent="0.25">
      <c r="B35" s="23"/>
      <c r="C35" s="23"/>
      <c r="D35" s="23"/>
      <c r="E35" s="23"/>
      <c r="F35" s="23"/>
      <c r="G35" s="23"/>
      <c r="H35" s="23"/>
      <c r="I35" s="23"/>
      <c r="J35" s="23"/>
      <c r="K35" s="23"/>
      <c r="L35" s="23"/>
      <c r="M35" s="23"/>
      <c r="N35" s="23"/>
    </row>
    <row r="36" spans="2:14" s="4" customFormat="1" ht="15" x14ac:dyDescent="0.25">
      <c r="B36" s="23"/>
      <c r="C36" s="23"/>
      <c r="D36" s="23"/>
      <c r="E36" s="23"/>
      <c r="F36" s="23"/>
      <c r="G36" s="23"/>
      <c r="H36" s="23"/>
      <c r="I36" s="23"/>
      <c r="J36" s="23"/>
      <c r="K36" s="23"/>
      <c r="L36" s="23"/>
      <c r="M36" s="23"/>
      <c r="N36" s="23"/>
    </row>
    <row r="37" spans="2:14" s="4" customFormat="1" ht="15" x14ac:dyDescent="0.25">
      <c r="B37" s="23"/>
      <c r="C37" s="23"/>
      <c r="D37" s="23"/>
      <c r="E37" s="23"/>
      <c r="F37" s="23"/>
      <c r="G37" s="23"/>
      <c r="H37" s="23"/>
      <c r="I37" s="23"/>
      <c r="J37" s="23"/>
      <c r="K37" s="23"/>
      <c r="L37" s="23"/>
      <c r="M37" s="23"/>
      <c r="N37" s="23"/>
    </row>
    <row r="38" spans="2:14" s="4" customFormat="1" ht="15" x14ac:dyDescent="0.25">
      <c r="B38" s="23"/>
      <c r="C38" s="23"/>
      <c r="D38" s="23"/>
      <c r="E38" s="23"/>
      <c r="F38" s="23"/>
      <c r="G38" s="23"/>
      <c r="H38" s="23"/>
      <c r="I38" s="23"/>
      <c r="J38" s="23"/>
    </row>
    <row r="39" spans="2:14" s="4" customFormat="1" ht="15" x14ac:dyDescent="0.25">
      <c r="B39" s="23"/>
      <c r="C39" s="23"/>
      <c r="D39" s="23"/>
      <c r="E39" s="23"/>
      <c r="F39" s="23"/>
      <c r="G39" s="23"/>
      <c r="H39" s="23"/>
      <c r="I39" s="23"/>
      <c r="J39" s="23"/>
    </row>
    <row r="40" spans="2:14" s="4" customFormat="1" ht="15" x14ac:dyDescent="0.25">
      <c r="B40" s="23"/>
      <c r="C40" s="23"/>
      <c r="D40" s="23"/>
      <c r="E40" s="23"/>
      <c r="F40" s="23"/>
      <c r="G40" s="23"/>
      <c r="H40" s="23"/>
      <c r="I40" s="23"/>
      <c r="J40" s="23"/>
    </row>
    <row r="41" spans="2:14" s="4" customFormat="1" ht="15" x14ac:dyDescent="0.25">
      <c r="B41" s="23"/>
      <c r="C41" s="23"/>
      <c r="D41" s="23"/>
      <c r="E41" s="23"/>
      <c r="F41" s="23"/>
      <c r="G41" s="23"/>
      <c r="H41" s="23"/>
      <c r="I41" s="23"/>
      <c r="J41" s="23"/>
    </row>
    <row r="42" spans="2:14" s="4" customFormat="1" ht="15" x14ac:dyDescent="0.25">
      <c r="B42" s="23"/>
      <c r="C42" s="23"/>
      <c r="D42" s="23"/>
      <c r="E42" s="23"/>
      <c r="F42" s="23"/>
      <c r="G42" s="23"/>
      <c r="H42" s="23"/>
      <c r="I42" s="23"/>
      <c r="J42" s="23"/>
    </row>
    <row r="43" spans="2:14" s="4" customFormat="1" ht="15" x14ac:dyDescent="0.25">
      <c r="B43" s="23"/>
      <c r="C43" s="23"/>
      <c r="D43" s="23"/>
      <c r="E43" s="23"/>
      <c r="F43" s="23"/>
      <c r="G43" s="23"/>
      <c r="H43" s="23"/>
      <c r="I43" s="23"/>
      <c r="J43" s="23"/>
    </row>
    <row r="44" spans="2:14" s="4" customFormat="1" ht="15" x14ac:dyDescent="0.25">
      <c r="B44" s="23"/>
      <c r="C44" s="23"/>
      <c r="D44" s="23"/>
      <c r="E44" s="23"/>
      <c r="F44" s="23"/>
      <c r="G44" s="23"/>
      <c r="H44" s="23"/>
      <c r="I44" s="23"/>
      <c r="J44" s="23"/>
    </row>
    <row r="45" spans="2:14" s="151" customFormat="1" ht="12.75" customHeight="1" x14ac:dyDescent="0.3">
      <c r="B45" s="150" t="s">
        <v>148</v>
      </c>
      <c r="C45" s="152"/>
      <c r="D45" s="152"/>
      <c r="E45" s="152"/>
      <c r="F45" s="152"/>
      <c r="G45" s="153"/>
      <c r="H45" s="154"/>
      <c r="I45" s="152"/>
      <c r="J45" s="152"/>
      <c r="K45" s="152"/>
    </row>
    <row r="46" spans="2:14" s="151" customFormat="1" x14ac:dyDescent="0.25"/>
    <row r="47" spans="2:14" s="4" customFormat="1" hidden="1" x14ac:dyDescent="0.25"/>
    <row r="48" spans="2:14" s="4" customFormat="1" hidden="1" x14ac:dyDescent="0.25"/>
    <row r="49" s="4" customFormat="1" hidden="1" x14ac:dyDescent="0.25"/>
    <row r="50" s="4" customFormat="1" hidden="1" x14ac:dyDescent="0.25"/>
    <row r="51" s="4" customFormat="1" hidden="1" x14ac:dyDescent="0.25"/>
    <row r="52" s="4" customFormat="1" hidden="1" x14ac:dyDescent="0.25"/>
    <row r="53" s="4" customFormat="1" hidden="1" x14ac:dyDescent="0.25"/>
    <row r="54" s="4" customFormat="1" hidden="1" x14ac:dyDescent="0.25"/>
    <row r="55" s="4" customFormat="1" hidden="1" x14ac:dyDescent="0.25"/>
    <row r="56" s="4" customFormat="1" hidden="1" x14ac:dyDescent="0.25"/>
    <row r="57" s="4" customFormat="1" hidden="1" x14ac:dyDescent="0.25"/>
    <row r="58" s="4" customFormat="1" hidden="1" x14ac:dyDescent="0.25"/>
    <row r="59" s="4" customFormat="1" hidden="1" x14ac:dyDescent="0.25"/>
    <row r="60" s="4" customFormat="1" hidden="1" x14ac:dyDescent="0.25"/>
    <row r="61" s="4" customFormat="1" hidden="1" x14ac:dyDescent="0.25"/>
    <row r="62" s="4" customFormat="1" hidden="1" x14ac:dyDescent="0.25"/>
    <row r="63" s="4" customFormat="1" hidden="1" x14ac:dyDescent="0.25"/>
    <row r="64" s="4" customFormat="1" hidden="1" x14ac:dyDescent="0.25"/>
    <row r="65" s="4" customFormat="1" hidden="1" x14ac:dyDescent="0.25"/>
    <row r="66" s="4" customFormat="1" hidden="1" x14ac:dyDescent="0.25"/>
    <row r="67" s="4" customFormat="1" hidden="1" x14ac:dyDescent="0.25"/>
    <row r="68" s="4" customFormat="1" hidden="1" x14ac:dyDescent="0.25"/>
    <row r="69" s="4" customFormat="1" hidden="1" x14ac:dyDescent="0.25"/>
    <row r="70" s="4" customFormat="1" hidden="1" x14ac:dyDescent="0.25"/>
    <row r="71" s="4" customFormat="1" hidden="1" x14ac:dyDescent="0.25"/>
    <row r="72" s="4" customFormat="1" hidden="1" x14ac:dyDescent="0.25"/>
    <row r="73" s="4" customFormat="1" hidden="1" x14ac:dyDescent="0.25"/>
    <row r="74" s="4" customFormat="1" hidden="1" x14ac:dyDescent="0.25"/>
    <row r="75" s="4" customFormat="1" hidden="1" x14ac:dyDescent="0.25"/>
    <row r="76" s="4" customFormat="1" hidden="1" x14ac:dyDescent="0.25"/>
    <row r="77" s="4" customFormat="1" hidden="1" x14ac:dyDescent="0.25"/>
    <row r="78" s="4" customFormat="1" hidden="1" x14ac:dyDescent="0.25"/>
    <row r="79" s="4" customFormat="1" hidden="1" x14ac:dyDescent="0.25"/>
    <row r="80" s="4" customFormat="1" hidden="1" x14ac:dyDescent="0.25"/>
    <row r="81" s="4" customFormat="1" hidden="1" x14ac:dyDescent="0.25"/>
    <row r="82" s="4" customFormat="1" hidden="1" x14ac:dyDescent="0.25"/>
    <row r="83" s="4" customFormat="1" hidden="1" x14ac:dyDescent="0.25"/>
    <row r="84" s="4" customFormat="1" hidden="1" x14ac:dyDescent="0.25"/>
    <row r="85" s="4" customFormat="1" hidden="1" x14ac:dyDescent="0.25"/>
    <row r="86" s="4" customFormat="1" hidden="1" x14ac:dyDescent="0.25"/>
    <row r="87" s="4" customFormat="1" hidden="1" x14ac:dyDescent="0.25"/>
    <row r="88" s="4" customFormat="1" hidden="1" x14ac:dyDescent="0.25"/>
    <row r="89" s="4" customFormat="1" hidden="1" x14ac:dyDescent="0.25"/>
    <row r="90" s="4" customFormat="1" hidden="1" x14ac:dyDescent="0.25"/>
    <row r="91" s="4" customFormat="1" hidden="1" x14ac:dyDescent="0.25"/>
    <row r="92" s="4" customFormat="1" hidden="1" x14ac:dyDescent="0.25"/>
    <row r="93" s="4" customFormat="1" hidden="1" x14ac:dyDescent="0.25"/>
    <row r="94" s="4" customFormat="1" hidden="1" x14ac:dyDescent="0.25"/>
    <row r="95" s="4" customFormat="1" hidden="1" x14ac:dyDescent="0.25"/>
    <row r="96" s="4" customFormat="1" hidden="1" x14ac:dyDescent="0.25"/>
    <row r="97" s="4" customFormat="1" hidden="1" x14ac:dyDescent="0.25"/>
    <row r="98" s="4" customFormat="1" hidden="1" x14ac:dyDescent="0.25"/>
    <row r="99" s="4" customFormat="1" hidden="1" x14ac:dyDescent="0.25"/>
    <row r="100" s="4" customFormat="1" hidden="1" x14ac:dyDescent="0.25"/>
    <row r="101" s="4" customFormat="1" hidden="1" x14ac:dyDescent="0.25"/>
    <row r="102" s="4" customFormat="1" hidden="1" x14ac:dyDescent="0.25"/>
    <row r="103" s="4" customFormat="1" hidden="1" x14ac:dyDescent="0.25"/>
    <row r="104" s="4" customFormat="1" hidden="1" x14ac:dyDescent="0.25"/>
    <row r="105" s="4" customFormat="1" hidden="1" x14ac:dyDescent="0.25"/>
    <row r="106" s="4" customFormat="1" hidden="1" x14ac:dyDescent="0.25"/>
    <row r="107" s="4" customFormat="1" hidden="1" x14ac:dyDescent="0.25"/>
    <row r="108" s="4" customFormat="1" hidden="1" x14ac:dyDescent="0.25"/>
    <row r="109" s="4" customFormat="1" hidden="1" x14ac:dyDescent="0.25"/>
    <row r="110" s="4" customFormat="1" hidden="1" x14ac:dyDescent="0.25"/>
    <row r="111" s="4" customFormat="1" hidden="1" x14ac:dyDescent="0.25"/>
    <row r="112" s="4" customFormat="1" hidden="1" x14ac:dyDescent="0.25"/>
    <row r="113" s="4" customFormat="1" hidden="1" x14ac:dyDescent="0.25"/>
    <row r="114" s="4" customFormat="1" hidden="1" x14ac:dyDescent="0.25"/>
    <row r="115" s="4" customFormat="1" hidden="1" x14ac:dyDescent="0.25"/>
    <row r="116" s="4" customFormat="1" hidden="1" x14ac:dyDescent="0.25"/>
    <row r="117" s="4" customFormat="1" hidden="1" x14ac:dyDescent="0.25"/>
    <row r="118" s="4" customFormat="1" hidden="1" x14ac:dyDescent="0.25"/>
    <row r="119" s="4" customFormat="1" hidden="1" x14ac:dyDescent="0.25"/>
    <row r="120" s="4" customFormat="1" hidden="1" x14ac:dyDescent="0.25"/>
    <row r="121" s="4" customFormat="1" hidden="1" x14ac:dyDescent="0.25"/>
    <row r="122" s="4" customFormat="1" hidden="1" x14ac:dyDescent="0.25"/>
    <row r="123" s="4" customFormat="1" hidden="1" x14ac:dyDescent="0.25"/>
    <row r="124" s="4" customFormat="1" hidden="1" x14ac:dyDescent="0.25"/>
    <row r="125" s="4" customFormat="1" hidden="1" x14ac:dyDescent="0.25"/>
    <row r="126" s="4" customFormat="1" hidden="1" x14ac:dyDescent="0.25"/>
    <row r="127" s="4" customFormat="1" hidden="1" x14ac:dyDescent="0.25"/>
    <row r="128" s="4" customFormat="1" hidden="1" x14ac:dyDescent="0.25"/>
    <row r="129" s="4" customFormat="1" hidden="1" x14ac:dyDescent="0.25"/>
    <row r="130" s="4" customFormat="1" hidden="1" x14ac:dyDescent="0.25"/>
    <row r="131" s="4" customFormat="1" hidden="1" x14ac:dyDescent="0.25"/>
    <row r="132" s="4" customFormat="1" hidden="1" x14ac:dyDescent="0.25"/>
    <row r="133" s="4" customFormat="1" hidden="1" x14ac:dyDescent="0.25"/>
    <row r="134" s="4" customFormat="1" hidden="1" x14ac:dyDescent="0.25"/>
    <row r="135" s="4" customFormat="1" hidden="1" x14ac:dyDescent="0.25"/>
    <row r="136" s="4" customFormat="1" hidden="1" x14ac:dyDescent="0.25"/>
    <row r="137" s="4" customFormat="1" hidden="1" x14ac:dyDescent="0.25"/>
    <row r="138" s="4" customFormat="1" hidden="1" x14ac:dyDescent="0.25"/>
    <row r="139" s="4" customFormat="1" hidden="1" x14ac:dyDescent="0.25"/>
    <row r="140" s="4" customFormat="1" hidden="1" x14ac:dyDescent="0.25"/>
    <row r="141" s="4" customFormat="1" hidden="1" x14ac:dyDescent="0.25"/>
    <row r="142" s="4" customFormat="1" hidden="1" x14ac:dyDescent="0.25"/>
    <row r="143" s="4" customFormat="1" hidden="1" x14ac:dyDescent="0.25"/>
    <row r="144" s="4" customFormat="1" hidden="1" x14ac:dyDescent="0.25"/>
    <row r="145" s="4" customFormat="1" hidden="1" x14ac:dyDescent="0.25"/>
    <row r="146" s="4" customFormat="1" hidden="1" x14ac:dyDescent="0.25"/>
    <row r="147" s="4" customFormat="1" hidden="1" x14ac:dyDescent="0.25"/>
    <row r="148" s="4" customFormat="1" hidden="1" x14ac:dyDescent="0.25"/>
    <row r="149" s="4" customFormat="1" hidden="1" x14ac:dyDescent="0.25"/>
    <row r="150" s="4" customFormat="1" hidden="1" x14ac:dyDescent="0.25"/>
    <row r="151" s="4" customFormat="1" hidden="1" x14ac:dyDescent="0.25"/>
    <row r="152" s="4" customFormat="1" hidden="1" x14ac:dyDescent="0.25"/>
    <row r="153" s="4" customFormat="1" hidden="1" x14ac:dyDescent="0.25"/>
    <row r="154" s="4" customFormat="1" hidden="1" x14ac:dyDescent="0.25"/>
    <row r="155" s="4" customFormat="1" hidden="1" x14ac:dyDescent="0.25"/>
    <row r="156" s="4" customFormat="1" hidden="1" x14ac:dyDescent="0.25"/>
    <row r="157" s="4" customFormat="1" hidden="1" x14ac:dyDescent="0.25"/>
    <row r="158" s="4" customFormat="1" hidden="1" x14ac:dyDescent="0.25"/>
    <row r="159" s="4" customFormat="1" hidden="1" x14ac:dyDescent="0.25"/>
    <row r="160" s="4" customFormat="1" hidden="1" x14ac:dyDescent="0.25"/>
    <row r="161" s="4" customFormat="1" hidden="1" x14ac:dyDescent="0.25"/>
    <row r="162" s="4" customFormat="1" hidden="1" x14ac:dyDescent="0.25"/>
    <row r="163" s="4" customFormat="1" hidden="1" x14ac:dyDescent="0.25"/>
    <row r="164" s="4" customFormat="1" hidden="1" x14ac:dyDescent="0.25"/>
    <row r="165" s="4" customFormat="1" hidden="1" x14ac:dyDescent="0.25"/>
    <row r="166" s="4" customFormat="1" hidden="1" x14ac:dyDescent="0.25"/>
    <row r="167" s="4" customFormat="1" hidden="1" x14ac:dyDescent="0.25"/>
    <row r="168" s="4" customFormat="1" hidden="1" x14ac:dyDescent="0.25"/>
    <row r="169" s="4" customFormat="1" hidden="1" x14ac:dyDescent="0.25"/>
    <row r="170" s="4" customFormat="1" hidden="1" x14ac:dyDescent="0.25"/>
    <row r="171" s="4" customFormat="1" hidden="1" x14ac:dyDescent="0.25"/>
    <row r="172" s="4" customFormat="1" hidden="1" x14ac:dyDescent="0.25"/>
    <row r="173" s="4" customFormat="1" hidden="1" x14ac:dyDescent="0.25"/>
    <row r="174" s="4" customFormat="1" hidden="1" x14ac:dyDescent="0.25"/>
    <row r="175" s="4" customFormat="1" hidden="1" x14ac:dyDescent="0.25"/>
    <row r="176" s="4" customFormat="1" hidden="1" x14ac:dyDescent="0.25"/>
    <row r="177" s="4" customFormat="1" hidden="1" x14ac:dyDescent="0.25"/>
    <row r="178" s="4" customFormat="1" hidden="1" x14ac:dyDescent="0.25"/>
    <row r="179" s="4" customFormat="1" hidden="1" x14ac:dyDescent="0.25"/>
    <row r="180" s="4" customFormat="1" hidden="1" x14ac:dyDescent="0.25"/>
    <row r="181" s="4" customFormat="1" hidden="1" x14ac:dyDescent="0.25"/>
    <row r="182" s="4" customFormat="1" hidden="1" x14ac:dyDescent="0.25"/>
    <row r="183" s="4" customFormat="1" hidden="1" x14ac:dyDescent="0.25"/>
    <row r="184" s="4" customFormat="1" hidden="1" x14ac:dyDescent="0.25"/>
    <row r="185" s="4" customFormat="1" hidden="1" x14ac:dyDescent="0.25"/>
    <row r="186" s="4" customFormat="1" hidden="1" x14ac:dyDescent="0.25"/>
    <row r="187" s="4" customFormat="1" hidden="1" x14ac:dyDescent="0.25"/>
    <row r="188" s="4" customFormat="1" hidden="1" x14ac:dyDescent="0.25"/>
    <row r="189" s="4" customFormat="1" hidden="1" x14ac:dyDescent="0.25"/>
    <row r="190" s="4" customFormat="1" hidden="1" x14ac:dyDescent="0.25"/>
    <row r="191" s="4" customFormat="1" hidden="1" x14ac:dyDescent="0.25"/>
    <row r="192" s="4" customFormat="1" hidden="1" x14ac:dyDescent="0.25"/>
    <row r="193" s="4" customFormat="1" hidden="1" x14ac:dyDescent="0.25"/>
    <row r="194" s="4" customFormat="1" hidden="1" x14ac:dyDescent="0.25"/>
    <row r="195" s="4" customFormat="1" hidden="1" x14ac:dyDescent="0.25"/>
    <row r="196" s="4" customFormat="1" hidden="1" x14ac:dyDescent="0.25"/>
    <row r="197" s="4" customFormat="1" hidden="1" x14ac:dyDescent="0.25"/>
    <row r="198" s="4" customFormat="1" hidden="1" x14ac:dyDescent="0.25"/>
    <row r="199" s="4" customFormat="1" hidden="1" x14ac:dyDescent="0.25"/>
    <row r="200" s="4" customFormat="1" hidden="1" x14ac:dyDescent="0.25"/>
    <row r="201" s="4" customFormat="1" hidden="1" x14ac:dyDescent="0.25"/>
    <row r="202" s="4" customFormat="1" hidden="1" x14ac:dyDescent="0.25"/>
    <row r="203" s="4" customFormat="1" hidden="1" x14ac:dyDescent="0.25"/>
    <row r="204" s="4" customFormat="1" hidden="1" x14ac:dyDescent="0.25"/>
    <row r="205" s="4" customFormat="1" hidden="1" x14ac:dyDescent="0.25"/>
    <row r="206" s="4" customFormat="1" hidden="1" x14ac:dyDescent="0.25"/>
    <row r="207" s="4" customFormat="1" hidden="1" x14ac:dyDescent="0.25"/>
    <row r="208" s="4" customFormat="1" hidden="1" x14ac:dyDescent="0.25"/>
    <row r="209" s="4" customFormat="1" hidden="1" x14ac:dyDescent="0.25"/>
    <row r="210" s="4" customFormat="1" hidden="1" x14ac:dyDescent="0.25"/>
    <row r="211" s="4" customFormat="1" hidden="1" x14ac:dyDescent="0.25"/>
    <row r="212" s="4" customFormat="1" hidden="1" x14ac:dyDescent="0.25"/>
    <row r="213" s="4" customFormat="1" hidden="1" x14ac:dyDescent="0.25"/>
    <row r="214" s="4" customFormat="1" hidden="1" x14ac:dyDescent="0.25"/>
    <row r="215" s="4" customFormat="1" hidden="1" x14ac:dyDescent="0.25"/>
    <row r="216" s="4" customFormat="1" hidden="1" x14ac:dyDescent="0.25"/>
    <row r="217" s="4" customFormat="1" hidden="1" x14ac:dyDescent="0.25"/>
    <row r="218" s="4" customFormat="1" hidden="1" x14ac:dyDescent="0.25"/>
    <row r="219" s="4" customFormat="1" hidden="1" x14ac:dyDescent="0.25"/>
    <row r="220" s="4" customFormat="1" hidden="1" x14ac:dyDescent="0.25"/>
    <row r="221" s="4" customFormat="1" hidden="1" x14ac:dyDescent="0.25"/>
    <row r="222" s="4" customFormat="1" hidden="1" x14ac:dyDescent="0.25"/>
    <row r="223" s="4" customFormat="1" hidden="1" x14ac:dyDescent="0.25"/>
    <row r="224" s="4" customFormat="1" hidden="1" x14ac:dyDescent="0.25"/>
    <row r="225" s="4" customFormat="1" hidden="1" x14ac:dyDescent="0.25"/>
    <row r="226" s="4" customFormat="1" hidden="1" x14ac:dyDescent="0.25"/>
    <row r="227" s="4" customFormat="1" hidden="1" x14ac:dyDescent="0.25"/>
    <row r="228" s="4" customFormat="1" hidden="1" x14ac:dyDescent="0.25"/>
    <row r="229" s="4" customFormat="1" hidden="1" x14ac:dyDescent="0.25"/>
    <row r="230" s="4" customFormat="1" hidden="1" x14ac:dyDescent="0.25"/>
    <row r="231" s="4" customFormat="1" hidden="1" x14ac:dyDescent="0.25"/>
    <row r="232" s="4" customFormat="1" hidden="1" x14ac:dyDescent="0.25"/>
    <row r="233" s="4" customFormat="1" hidden="1" x14ac:dyDescent="0.25"/>
    <row r="234" s="4" customFormat="1" hidden="1" x14ac:dyDescent="0.25"/>
    <row r="235" s="4" customFormat="1" hidden="1" x14ac:dyDescent="0.25"/>
    <row r="236" s="4" customFormat="1" hidden="1" x14ac:dyDescent="0.25"/>
    <row r="237" s="4" customFormat="1" hidden="1" x14ac:dyDescent="0.25"/>
    <row r="238" s="4" customFormat="1" hidden="1" x14ac:dyDescent="0.25"/>
    <row r="239" s="4" customFormat="1" hidden="1" x14ac:dyDescent="0.25"/>
    <row r="240" s="4" customFormat="1" hidden="1" x14ac:dyDescent="0.25"/>
    <row r="241" s="4" customFormat="1" hidden="1" x14ac:dyDescent="0.25"/>
    <row r="242" s="4" customFormat="1" hidden="1" x14ac:dyDescent="0.25"/>
    <row r="243" s="4" customFormat="1" hidden="1" x14ac:dyDescent="0.25"/>
    <row r="244" s="4" customFormat="1" hidden="1" x14ac:dyDescent="0.25"/>
    <row r="245" s="4" customFormat="1" hidden="1" x14ac:dyDescent="0.25"/>
    <row r="246" s="4" customFormat="1" hidden="1" x14ac:dyDescent="0.25"/>
    <row r="247" s="4" customFormat="1" hidden="1" x14ac:dyDescent="0.25"/>
    <row r="248" s="4" customFormat="1" hidden="1" x14ac:dyDescent="0.25"/>
    <row r="249" s="4" customFormat="1" hidden="1" x14ac:dyDescent="0.25"/>
    <row r="250" s="4" customFormat="1" hidden="1" x14ac:dyDescent="0.25"/>
    <row r="251" s="4" customFormat="1" hidden="1" x14ac:dyDescent="0.25"/>
    <row r="252" s="4" customFormat="1" hidden="1" x14ac:dyDescent="0.25"/>
    <row r="253" s="4" customFormat="1" hidden="1" x14ac:dyDescent="0.25"/>
    <row r="254" s="4" customFormat="1" hidden="1" x14ac:dyDescent="0.25"/>
    <row r="255" s="4" customFormat="1" hidden="1" x14ac:dyDescent="0.25"/>
    <row r="256" s="4" customFormat="1" hidden="1" x14ac:dyDescent="0.25"/>
    <row r="257" s="4" customFormat="1" hidden="1" x14ac:dyDescent="0.25"/>
    <row r="258" s="4" customFormat="1" hidden="1" x14ac:dyDescent="0.25"/>
    <row r="259" s="4" customFormat="1" hidden="1" x14ac:dyDescent="0.25"/>
    <row r="260" s="4" customFormat="1" hidden="1" x14ac:dyDescent="0.25"/>
    <row r="261" s="4" customFormat="1" hidden="1" x14ac:dyDescent="0.25"/>
    <row r="262" s="4" customFormat="1" hidden="1" x14ac:dyDescent="0.25"/>
    <row r="263" s="4" customFormat="1" hidden="1" x14ac:dyDescent="0.25"/>
    <row r="264" s="4" customFormat="1" hidden="1" x14ac:dyDescent="0.25"/>
    <row r="265" s="4" customFormat="1" hidden="1" x14ac:dyDescent="0.25"/>
    <row r="266" s="4" customFormat="1" hidden="1" x14ac:dyDescent="0.25"/>
    <row r="267" s="4" customFormat="1" hidden="1" x14ac:dyDescent="0.25"/>
    <row r="268" s="4" customFormat="1" hidden="1" x14ac:dyDescent="0.25"/>
    <row r="269" s="4" customFormat="1" hidden="1" x14ac:dyDescent="0.25"/>
    <row r="270" s="4" customFormat="1" hidden="1" x14ac:dyDescent="0.25"/>
    <row r="271" s="4" customFormat="1" hidden="1" x14ac:dyDescent="0.25"/>
    <row r="272" s="4" customFormat="1" hidden="1" x14ac:dyDescent="0.25"/>
    <row r="273" s="4" customFormat="1" hidden="1" x14ac:dyDescent="0.25"/>
    <row r="274" s="4" customFormat="1" hidden="1" x14ac:dyDescent="0.25"/>
    <row r="275" s="4" customFormat="1" hidden="1" x14ac:dyDescent="0.25"/>
    <row r="276" s="4" customFormat="1" hidden="1" x14ac:dyDescent="0.25"/>
    <row r="277" s="4" customFormat="1" hidden="1" x14ac:dyDescent="0.25"/>
    <row r="278" s="4" customFormat="1" hidden="1" x14ac:dyDescent="0.25"/>
    <row r="279" s="4" customFormat="1" hidden="1" x14ac:dyDescent="0.25"/>
    <row r="280" s="4" customFormat="1" hidden="1" x14ac:dyDescent="0.25"/>
    <row r="281" s="4" customFormat="1" hidden="1" x14ac:dyDescent="0.25"/>
    <row r="282" s="4" customFormat="1" hidden="1" x14ac:dyDescent="0.25"/>
    <row r="283" s="4" customFormat="1" hidden="1" x14ac:dyDescent="0.25"/>
    <row r="284" s="4" customFormat="1" hidden="1" x14ac:dyDescent="0.25"/>
    <row r="285" s="4" customFormat="1" hidden="1" x14ac:dyDescent="0.25"/>
    <row r="286" s="4" customFormat="1" hidden="1" x14ac:dyDescent="0.25"/>
    <row r="287" s="4" customFormat="1" hidden="1" x14ac:dyDescent="0.25"/>
    <row r="288" s="4" customFormat="1" hidden="1" x14ac:dyDescent="0.25"/>
    <row r="289" s="4" customFormat="1" hidden="1" x14ac:dyDescent="0.25"/>
    <row r="290" s="4" customFormat="1" hidden="1" x14ac:dyDescent="0.25"/>
    <row r="291" s="4" customFormat="1" hidden="1" x14ac:dyDescent="0.25"/>
    <row r="292" s="4" customFormat="1" hidden="1" x14ac:dyDescent="0.25"/>
    <row r="293" s="4" customFormat="1" hidden="1" x14ac:dyDescent="0.25"/>
    <row r="294" s="4" customFormat="1" hidden="1" x14ac:dyDescent="0.25"/>
    <row r="295" s="4" customFormat="1" hidden="1" x14ac:dyDescent="0.25"/>
    <row r="296" s="4" customFormat="1" hidden="1" x14ac:dyDescent="0.25"/>
    <row r="297" s="4" customFormat="1" hidden="1" x14ac:dyDescent="0.25"/>
    <row r="298" s="4" customFormat="1" hidden="1" x14ac:dyDescent="0.25"/>
    <row r="299" s="4" customFormat="1" hidden="1" x14ac:dyDescent="0.25"/>
    <row r="300" s="4" customFormat="1" hidden="1" x14ac:dyDescent="0.25"/>
    <row r="301" s="4" customFormat="1" hidden="1" x14ac:dyDescent="0.25"/>
    <row r="302" s="4" customFormat="1" hidden="1" x14ac:dyDescent="0.25"/>
    <row r="303" s="4" customFormat="1" hidden="1" x14ac:dyDescent="0.25"/>
    <row r="304" s="4" customFormat="1" hidden="1" x14ac:dyDescent="0.25"/>
    <row r="305" s="4" customFormat="1" hidden="1" x14ac:dyDescent="0.25"/>
    <row r="306" s="4" customFormat="1" hidden="1" x14ac:dyDescent="0.25"/>
    <row r="307" s="4" customFormat="1" hidden="1" x14ac:dyDescent="0.25"/>
    <row r="308" s="4" customFormat="1" hidden="1" x14ac:dyDescent="0.25"/>
    <row r="309" s="4" customFormat="1" hidden="1" x14ac:dyDescent="0.25"/>
    <row r="310" s="4" customFormat="1" hidden="1" x14ac:dyDescent="0.25"/>
    <row r="311" s="4" customFormat="1" hidden="1" x14ac:dyDescent="0.25"/>
    <row r="312" s="4" customFormat="1" hidden="1" x14ac:dyDescent="0.25"/>
    <row r="313" s="4" customFormat="1" hidden="1" x14ac:dyDescent="0.25"/>
    <row r="314" s="4" customFormat="1" hidden="1" x14ac:dyDescent="0.25"/>
    <row r="315" s="4" customFormat="1" hidden="1" x14ac:dyDescent="0.25"/>
    <row r="316" s="4" customFormat="1" hidden="1" x14ac:dyDescent="0.25"/>
    <row r="317" s="4" customFormat="1" hidden="1" x14ac:dyDescent="0.25"/>
    <row r="318" s="4" customFormat="1" hidden="1" x14ac:dyDescent="0.25"/>
    <row r="319" s="4" customFormat="1" hidden="1" x14ac:dyDescent="0.25"/>
    <row r="320" s="4" customFormat="1" hidden="1" x14ac:dyDescent="0.25"/>
    <row r="321" s="4" customFormat="1" hidden="1" x14ac:dyDescent="0.25"/>
    <row r="322" s="4" customFormat="1" hidden="1" x14ac:dyDescent="0.25"/>
    <row r="323" s="4" customFormat="1" hidden="1" x14ac:dyDescent="0.25"/>
    <row r="324" s="4" customFormat="1" hidden="1" x14ac:dyDescent="0.25"/>
    <row r="325" s="4" customFormat="1" hidden="1" x14ac:dyDescent="0.25"/>
    <row r="326" s="4" customFormat="1" hidden="1" x14ac:dyDescent="0.25"/>
    <row r="327" s="4" customFormat="1" hidden="1" x14ac:dyDescent="0.25"/>
    <row r="328" s="4" customFormat="1" hidden="1" x14ac:dyDescent="0.25"/>
    <row r="329" s="4" customFormat="1" hidden="1" x14ac:dyDescent="0.25"/>
    <row r="330" s="4" customFormat="1" hidden="1" x14ac:dyDescent="0.25"/>
    <row r="331" s="4" customFormat="1" hidden="1" x14ac:dyDescent="0.25"/>
    <row r="332" s="4" customFormat="1" hidden="1" x14ac:dyDescent="0.25"/>
    <row r="333" s="4" customFormat="1" hidden="1" x14ac:dyDescent="0.25"/>
    <row r="334" s="4" customFormat="1" hidden="1" x14ac:dyDescent="0.25"/>
    <row r="335" s="4" customFormat="1" hidden="1" x14ac:dyDescent="0.25"/>
    <row r="336" s="4" customFormat="1" hidden="1" x14ac:dyDescent="0.25"/>
    <row r="337" s="4" customFormat="1" hidden="1" x14ac:dyDescent="0.25"/>
    <row r="338" s="4" customFormat="1" hidden="1" x14ac:dyDescent="0.25"/>
    <row r="339" s="4" customFormat="1" hidden="1" x14ac:dyDescent="0.25"/>
    <row r="340" s="4" customFormat="1" hidden="1" x14ac:dyDescent="0.25"/>
    <row r="341" s="4" customFormat="1" hidden="1" x14ac:dyDescent="0.25"/>
    <row r="342" s="4" customFormat="1" hidden="1" x14ac:dyDescent="0.25"/>
    <row r="343" s="4" customFormat="1" hidden="1" x14ac:dyDescent="0.25"/>
    <row r="344" s="4" customFormat="1" hidden="1" x14ac:dyDescent="0.25"/>
    <row r="345" s="4" customFormat="1" hidden="1" x14ac:dyDescent="0.25"/>
    <row r="346" s="4" customFormat="1" hidden="1" x14ac:dyDescent="0.25"/>
    <row r="347" s="4" customFormat="1" hidden="1" x14ac:dyDescent="0.25"/>
    <row r="348" s="4" customFormat="1" hidden="1" x14ac:dyDescent="0.25"/>
    <row r="349" s="4" customFormat="1" hidden="1" x14ac:dyDescent="0.25"/>
    <row r="350" s="4" customFormat="1" hidden="1" x14ac:dyDescent="0.25"/>
    <row r="351" s="4" customFormat="1" hidden="1" x14ac:dyDescent="0.25"/>
    <row r="352" s="4" customFormat="1" hidden="1" x14ac:dyDescent="0.25"/>
    <row r="353" s="4" customFormat="1" hidden="1" x14ac:dyDescent="0.25"/>
    <row r="354" s="4" customFormat="1" hidden="1" x14ac:dyDescent="0.25"/>
    <row r="355" s="4" customFormat="1" hidden="1" x14ac:dyDescent="0.25"/>
    <row r="356" s="4" customFormat="1" hidden="1" x14ac:dyDescent="0.25"/>
    <row r="357" s="4" customFormat="1" hidden="1" x14ac:dyDescent="0.25"/>
    <row r="358" s="4" customFormat="1" hidden="1" x14ac:dyDescent="0.25"/>
    <row r="359" s="4" customFormat="1" hidden="1" x14ac:dyDescent="0.25"/>
    <row r="360" s="4" customFormat="1" hidden="1" x14ac:dyDescent="0.25"/>
    <row r="361" s="4" customFormat="1" hidden="1" x14ac:dyDescent="0.25"/>
    <row r="362" s="4" customFormat="1" hidden="1" x14ac:dyDescent="0.25"/>
    <row r="363" s="4" customFormat="1" hidden="1" x14ac:dyDescent="0.25"/>
    <row r="364" s="4" customFormat="1" hidden="1" x14ac:dyDescent="0.25"/>
    <row r="365" s="4" customFormat="1" hidden="1" x14ac:dyDescent="0.25"/>
    <row r="366" s="4" customFormat="1" hidden="1" x14ac:dyDescent="0.25"/>
    <row r="367" s="4" customFormat="1" hidden="1" x14ac:dyDescent="0.25"/>
    <row r="368" s="4" customFormat="1" hidden="1" x14ac:dyDescent="0.25"/>
    <row r="369" spans="2:6" s="4" customFormat="1" hidden="1" x14ac:dyDescent="0.25"/>
    <row r="370" spans="2:6" s="4" customFormat="1" hidden="1" x14ac:dyDescent="0.25"/>
    <row r="371" spans="2:6" s="4" customFormat="1" hidden="1" x14ac:dyDescent="0.25"/>
    <row r="372" spans="2:6" s="4" customFormat="1" hidden="1" x14ac:dyDescent="0.25"/>
    <row r="373" spans="2:6" s="4" customFormat="1" hidden="1" x14ac:dyDescent="0.25"/>
    <row r="374" spans="2:6" s="4" customFormat="1" hidden="1" x14ac:dyDescent="0.25"/>
    <row r="375" spans="2:6" s="4" customFormat="1" hidden="1" x14ac:dyDescent="0.25"/>
    <row r="376" spans="2:6" s="4" customFormat="1" hidden="1" x14ac:dyDescent="0.25"/>
    <row r="377" spans="2:6" s="4" customFormat="1" hidden="1" x14ac:dyDescent="0.25"/>
    <row r="378" spans="2:6" s="4" customFormat="1" hidden="1" x14ac:dyDescent="0.25">
      <c r="B378" s="1"/>
      <c r="C378" s="1"/>
      <c r="D378" s="1"/>
      <c r="E378" s="1"/>
      <c r="F378" s="1"/>
    </row>
    <row r="379" spans="2:6" s="4" customFormat="1" hidden="1" x14ac:dyDescent="0.25">
      <c r="B379" s="1"/>
      <c r="C379" s="1"/>
      <c r="D379" s="1"/>
      <c r="E379" s="1"/>
      <c r="F379" s="1"/>
    </row>
    <row r="380" spans="2:6" s="4" customFormat="1" hidden="1" x14ac:dyDescent="0.25">
      <c r="B380" s="1"/>
      <c r="C380" s="1"/>
      <c r="D380" s="1"/>
      <c r="E380" s="1"/>
      <c r="F380" s="1"/>
    </row>
    <row r="381" spans="2:6" s="4" customFormat="1" hidden="1" x14ac:dyDescent="0.25">
      <c r="B381" s="1"/>
      <c r="C381" s="1"/>
      <c r="D381" s="1"/>
      <c r="E381" s="1"/>
      <c r="F381" s="1"/>
    </row>
    <row r="382" spans="2:6" s="4" customFormat="1" hidden="1" x14ac:dyDescent="0.25">
      <c r="B382" s="1"/>
      <c r="C382" s="1"/>
      <c r="D382" s="1"/>
      <c r="E382" s="1"/>
      <c r="F382" s="1"/>
    </row>
    <row r="383" spans="2:6" s="4" customFormat="1" hidden="1" x14ac:dyDescent="0.25">
      <c r="B383" s="1"/>
      <c r="C383" s="1"/>
      <c r="D383" s="1"/>
      <c r="E383" s="1"/>
      <c r="F383" s="1"/>
    </row>
    <row r="384" spans="2:6" x14ac:dyDescent="0.25"/>
    <row r="385" x14ac:dyDescent="0.25"/>
    <row r="386" x14ac:dyDescent="0.25"/>
    <row r="387" x14ac:dyDescent="0.25"/>
    <row r="388" x14ac:dyDescent="0.25"/>
  </sheetData>
  <mergeCells count="3">
    <mergeCell ref="B5:R5"/>
    <mergeCell ref="B6:R6"/>
    <mergeCell ref="B14:R14"/>
  </mergeCells>
  <conditionalFormatting sqref="B8:N8">
    <cfRule type="containsText" dxfId="11" priority="2" operator="containsText" text="isflsh">
      <formula>NOT(ISERROR(SEARCH("isflsh",B8)))</formula>
    </cfRule>
  </conditionalFormatting>
  <conditionalFormatting sqref="C16:R16">
    <cfRule type="containsText" dxfId="10" priority="4" operator="containsText" text="isflsh">
      <formula>NOT(ISERROR(SEARCH("isflsh",C16)))</formula>
    </cfRule>
  </conditionalFormatting>
  <conditionalFormatting sqref="O8:R8">
    <cfRule type="containsText" dxfId="9" priority="1" operator="containsText" text="isflsh">
      <formula>NOT(ISERROR(SEARCH("isflsh",O8)))</formula>
    </cfRule>
  </conditionalFormatting>
  <hyperlinks>
    <hyperlink ref="B2" location="Índice!A1" display="Índice"/>
    <hyperlink ref="R2" location="'1.6_Docentes_prov'!A1" display="Siguiente"/>
    <hyperlink ref="Q2" location="'1.4_Alumnos_provincia'!A1" display="Anterior"/>
  </hyperlinks>
  <printOptions horizontalCentered="1" verticalCentered="1"/>
  <pageMargins left="0.70866141732283472" right="0.70866141732283472" top="0.68" bottom="0.74803149606299213" header="0.68" footer="0.31496062992125984"/>
  <pageSetup paperSize="9"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2"/>
  <sheetViews>
    <sheetView showGridLines="0" zoomScale="70" zoomScaleNormal="70" zoomScaleSheetLayoutView="70" workbookViewId="0">
      <pane ySplit="2" topLeftCell="A3" activePane="bottomLeft" state="frozen"/>
      <selection pane="bottomLeft"/>
    </sheetView>
  </sheetViews>
  <sheetFormatPr baseColWidth="10" defaultColWidth="11.42578125" defaultRowHeight="13.5" zeroHeight="1" x14ac:dyDescent="0.25"/>
  <cols>
    <col min="1" max="1" width="2.7109375" style="4" customWidth="1" collapsed="1"/>
    <col min="2" max="2" width="45.7109375" style="1" customWidth="1" collapsed="1"/>
    <col min="3" max="6" width="15.7109375" style="1" customWidth="1" collapsed="1"/>
    <col min="7" max="15" width="15.7109375" style="4" customWidth="1" collapsed="1"/>
    <col min="16" max="16" width="15.7109375" style="4" customWidth="1"/>
    <col min="17" max="18" width="15.7109375" style="4" customWidth="1" collapsed="1"/>
    <col min="19" max="19" width="2.7109375" style="4" customWidth="1" collapsed="1"/>
    <col min="20" max="32" width="11.42578125" style="4" customWidth="1" collapsed="1"/>
    <col min="33" max="16384" width="11.42578125" style="1"/>
  </cols>
  <sheetData>
    <row r="1" spans="1:22" s="4" customFormat="1" ht="85.15" customHeight="1" x14ac:dyDescent="0.25"/>
    <row r="2" spans="1:22" s="5" customFormat="1" ht="22.9" customHeight="1" x14ac:dyDescent="0.2">
      <c r="B2" s="6" t="s">
        <v>56</v>
      </c>
      <c r="Q2" s="7" t="s">
        <v>108</v>
      </c>
      <c r="R2" s="7" t="s">
        <v>107</v>
      </c>
      <c r="S2" s="60"/>
      <c r="T2" s="61"/>
    </row>
    <row r="3" spans="1:22" s="4" customFormat="1" ht="14.25" x14ac:dyDescent="0.3">
      <c r="A3" s="79"/>
      <c r="B3" s="1"/>
    </row>
    <row r="4" spans="1:22" s="4" customFormat="1" ht="19.899999999999999" customHeight="1" x14ac:dyDescent="0.25">
      <c r="B4" s="199" t="s">
        <v>17</v>
      </c>
      <c r="C4" s="199"/>
      <c r="D4" s="199"/>
      <c r="E4" s="199"/>
      <c r="F4" s="199"/>
      <c r="G4" s="199"/>
      <c r="H4" s="199"/>
      <c r="I4" s="199"/>
      <c r="J4" s="199"/>
      <c r="K4" s="199"/>
      <c r="L4" s="199"/>
      <c r="M4" s="199"/>
      <c r="N4" s="199"/>
      <c r="O4" s="199"/>
      <c r="P4" s="199"/>
      <c r="Q4" s="199"/>
      <c r="R4" s="199"/>
      <c r="S4" s="62"/>
      <c r="T4" s="62"/>
      <c r="U4" s="8"/>
      <c r="V4" s="8"/>
    </row>
    <row r="5" spans="1:22" s="4" customFormat="1" ht="40.15" customHeight="1" x14ac:dyDescent="0.25">
      <c r="B5" s="199" t="s">
        <v>134</v>
      </c>
      <c r="C5" s="199"/>
      <c r="D5" s="199"/>
      <c r="E5" s="199"/>
      <c r="F5" s="199"/>
      <c r="G5" s="199"/>
      <c r="H5" s="199"/>
      <c r="I5" s="199"/>
      <c r="J5" s="199"/>
      <c r="K5" s="199"/>
      <c r="L5" s="199"/>
      <c r="M5" s="199"/>
      <c r="N5" s="199"/>
      <c r="O5" s="199"/>
      <c r="P5" s="199"/>
      <c r="Q5" s="199"/>
      <c r="R5" s="199"/>
      <c r="S5" s="62"/>
      <c r="T5" s="62"/>
    </row>
    <row r="6" spans="1:22" x14ac:dyDescent="0.25"/>
    <row r="7" spans="1:22" s="4" customFormat="1" ht="33" customHeight="1" x14ac:dyDescent="0.25">
      <c r="B7" s="9" t="s">
        <v>1</v>
      </c>
      <c r="C7" s="9">
        <v>2009</v>
      </c>
      <c r="D7" s="9">
        <v>2010</v>
      </c>
      <c r="E7" s="9">
        <v>2011</v>
      </c>
      <c r="F7" s="9">
        <v>2012</v>
      </c>
      <c r="G7" s="9">
        <v>2013</v>
      </c>
      <c r="H7" s="9">
        <v>2014</v>
      </c>
      <c r="I7" s="9">
        <v>2015</v>
      </c>
      <c r="J7" s="9">
        <v>2016</v>
      </c>
      <c r="K7" s="9">
        <v>2017</v>
      </c>
      <c r="L7" s="9">
        <v>2018</v>
      </c>
      <c r="M7" s="9">
        <v>2019</v>
      </c>
      <c r="N7" s="9">
        <v>2020</v>
      </c>
      <c r="O7" s="10">
        <v>2021</v>
      </c>
      <c r="P7" s="9">
        <v>2022</v>
      </c>
      <c r="Q7" s="9">
        <v>2023</v>
      </c>
      <c r="R7" s="9">
        <v>2024</v>
      </c>
      <c r="S7" s="11"/>
    </row>
    <row r="8" spans="1:22" s="4" customFormat="1" ht="33" customHeight="1" x14ac:dyDescent="0.25">
      <c r="B8" s="12" t="s">
        <v>32</v>
      </c>
      <c r="C8" s="49">
        <v>11648</v>
      </c>
      <c r="D8" s="49">
        <v>11901</v>
      </c>
      <c r="E8" s="49">
        <v>11941</v>
      </c>
      <c r="F8" s="49">
        <v>11640</v>
      </c>
      <c r="G8" s="49">
        <v>11921</v>
      </c>
      <c r="H8" s="49">
        <v>11818</v>
      </c>
      <c r="I8" s="49">
        <v>11517</v>
      </c>
      <c r="J8" s="49">
        <v>11110</v>
      </c>
      <c r="K8" s="49">
        <v>11494</v>
      </c>
      <c r="L8" s="49">
        <v>11569</v>
      </c>
      <c r="M8" s="49">
        <v>11417</v>
      </c>
      <c r="N8" s="49">
        <v>10851</v>
      </c>
      <c r="O8" s="74">
        <v>10838</v>
      </c>
      <c r="P8" s="53">
        <v>11146</v>
      </c>
      <c r="Q8" s="49">
        <v>11052</v>
      </c>
      <c r="R8" s="49">
        <v>11130</v>
      </c>
      <c r="S8" s="11"/>
    </row>
    <row r="9" spans="1:22" s="4" customFormat="1" ht="33" customHeight="1" x14ac:dyDescent="0.25">
      <c r="B9" s="12" t="s">
        <v>33</v>
      </c>
      <c r="C9" s="49">
        <v>3653</v>
      </c>
      <c r="D9" s="49">
        <v>4153</v>
      </c>
      <c r="E9" s="49">
        <v>3997</v>
      </c>
      <c r="F9" s="49">
        <v>3806</v>
      </c>
      <c r="G9" s="49">
        <v>3554</v>
      </c>
      <c r="H9" s="49">
        <v>3650</v>
      </c>
      <c r="I9" s="49">
        <v>3409</v>
      </c>
      <c r="J9" s="49">
        <v>3385</v>
      </c>
      <c r="K9" s="49">
        <v>3194</v>
      </c>
      <c r="L9" s="49">
        <v>3155</v>
      </c>
      <c r="M9" s="49">
        <v>3115</v>
      </c>
      <c r="N9" s="49">
        <v>2966</v>
      </c>
      <c r="O9" s="74">
        <v>2849</v>
      </c>
      <c r="P9" s="53">
        <v>2847</v>
      </c>
      <c r="Q9" s="49">
        <v>2878</v>
      </c>
      <c r="R9" s="49">
        <v>2900</v>
      </c>
      <c r="S9" s="11"/>
    </row>
    <row r="10" spans="1:22" s="4" customFormat="1" ht="33" customHeight="1" x14ac:dyDescent="0.25">
      <c r="B10" s="12" t="s">
        <v>34</v>
      </c>
      <c r="C10" s="49">
        <v>4043</v>
      </c>
      <c r="D10" s="49">
        <v>4365</v>
      </c>
      <c r="E10" s="49">
        <v>4428</v>
      </c>
      <c r="F10" s="49">
        <v>4174</v>
      </c>
      <c r="G10" s="49">
        <v>3958</v>
      </c>
      <c r="H10" s="49">
        <v>3748</v>
      </c>
      <c r="I10" s="49">
        <v>3562</v>
      </c>
      <c r="J10" s="49">
        <v>3370</v>
      </c>
      <c r="K10" s="49">
        <v>3474</v>
      </c>
      <c r="L10" s="49">
        <v>3486</v>
      </c>
      <c r="M10" s="49">
        <v>3432</v>
      </c>
      <c r="N10" s="49">
        <v>3404</v>
      </c>
      <c r="O10" s="53">
        <v>3303</v>
      </c>
      <c r="P10" s="53">
        <v>3330</v>
      </c>
      <c r="Q10" s="49">
        <v>3320</v>
      </c>
      <c r="R10" s="49">
        <v>3233</v>
      </c>
    </row>
    <row r="11" spans="1:22" s="4" customFormat="1" ht="33" customHeight="1" x14ac:dyDescent="0.25">
      <c r="B11" s="12" t="s">
        <v>35</v>
      </c>
      <c r="C11" s="49">
        <v>3151</v>
      </c>
      <c r="D11" s="49">
        <v>3223</v>
      </c>
      <c r="E11" s="49">
        <v>3304</v>
      </c>
      <c r="F11" s="49">
        <v>3187</v>
      </c>
      <c r="G11" s="49">
        <v>2982</v>
      </c>
      <c r="H11" s="49">
        <v>2895</v>
      </c>
      <c r="I11" s="49">
        <v>2520</v>
      </c>
      <c r="J11" s="49">
        <v>2540</v>
      </c>
      <c r="K11" s="49">
        <v>2530</v>
      </c>
      <c r="L11" s="49">
        <v>2477</v>
      </c>
      <c r="M11" s="49">
        <v>2534</v>
      </c>
      <c r="N11" s="49">
        <v>2420</v>
      </c>
      <c r="O11" s="74">
        <v>2300</v>
      </c>
      <c r="P11" s="53">
        <v>2345</v>
      </c>
      <c r="Q11" s="49">
        <v>2371</v>
      </c>
      <c r="R11" s="49">
        <v>2386</v>
      </c>
      <c r="S11" s="11"/>
    </row>
    <row r="12" spans="1:22" s="4" customFormat="1" ht="33" customHeight="1" x14ac:dyDescent="0.25">
      <c r="B12" s="12" t="s">
        <v>36</v>
      </c>
      <c r="C12" s="49">
        <v>8068</v>
      </c>
      <c r="D12" s="49">
        <v>8893</v>
      </c>
      <c r="E12" s="49">
        <v>9218</v>
      </c>
      <c r="F12" s="49">
        <v>8961</v>
      </c>
      <c r="G12" s="49">
        <v>8632</v>
      </c>
      <c r="H12" s="49">
        <v>8037</v>
      </c>
      <c r="I12" s="49">
        <v>7672</v>
      </c>
      <c r="J12" s="49">
        <v>7596</v>
      </c>
      <c r="K12" s="49">
        <v>7620</v>
      </c>
      <c r="L12" s="49">
        <v>7632</v>
      </c>
      <c r="M12" s="49">
        <v>7594</v>
      </c>
      <c r="N12" s="49">
        <v>7217</v>
      </c>
      <c r="O12" s="74">
        <v>7049</v>
      </c>
      <c r="P12" s="53">
        <v>7162</v>
      </c>
      <c r="Q12" s="49">
        <v>7191</v>
      </c>
      <c r="R12" s="49">
        <v>7149</v>
      </c>
      <c r="S12" s="11"/>
    </row>
    <row r="13" spans="1:22" s="4" customFormat="1" ht="33" customHeight="1" x14ac:dyDescent="0.25">
      <c r="B13" s="12" t="s">
        <v>37</v>
      </c>
      <c r="C13" s="49">
        <v>6419</v>
      </c>
      <c r="D13" s="49">
        <v>6962</v>
      </c>
      <c r="E13" s="49">
        <v>6976</v>
      </c>
      <c r="F13" s="49">
        <v>6972</v>
      </c>
      <c r="G13" s="49">
        <v>6616</v>
      </c>
      <c r="H13" s="49">
        <v>6681</v>
      </c>
      <c r="I13" s="49">
        <v>6715</v>
      </c>
      <c r="J13" s="49">
        <v>6165</v>
      </c>
      <c r="K13" s="49">
        <v>6575</v>
      </c>
      <c r="L13" s="49">
        <v>6617</v>
      </c>
      <c r="M13" s="49">
        <v>6396</v>
      </c>
      <c r="N13" s="49">
        <v>6160</v>
      </c>
      <c r="O13" s="53">
        <v>6033</v>
      </c>
      <c r="P13" s="53">
        <v>6244</v>
      </c>
      <c r="Q13" s="49">
        <v>6344</v>
      </c>
      <c r="R13" s="49">
        <v>6324</v>
      </c>
      <c r="S13" s="11"/>
    </row>
    <row r="14" spans="1:22" s="4" customFormat="1" ht="33" customHeight="1" x14ac:dyDescent="0.25">
      <c r="B14" s="12" t="s">
        <v>54</v>
      </c>
      <c r="C14" s="49">
        <v>10272</v>
      </c>
      <c r="D14" s="49">
        <v>10623</v>
      </c>
      <c r="E14" s="49">
        <v>10528</v>
      </c>
      <c r="F14" s="49">
        <v>10463</v>
      </c>
      <c r="G14" s="49">
        <v>9735</v>
      </c>
      <c r="H14" s="49">
        <v>9578</v>
      </c>
      <c r="I14" s="49">
        <v>9132</v>
      </c>
      <c r="J14" s="49">
        <v>8867</v>
      </c>
      <c r="K14" s="49">
        <v>9186</v>
      </c>
      <c r="L14" s="49">
        <v>9367</v>
      </c>
      <c r="M14" s="49">
        <v>9233</v>
      </c>
      <c r="N14" s="49">
        <v>8685</v>
      </c>
      <c r="O14" s="53">
        <v>8365</v>
      </c>
      <c r="P14" s="53">
        <v>8582</v>
      </c>
      <c r="Q14" s="49">
        <v>8787</v>
      </c>
      <c r="R14" s="49">
        <v>8904</v>
      </c>
    </row>
    <row r="15" spans="1:22" s="4" customFormat="1" ht="33" customHeight="1" x14ac:dyDescent="0.25">
      <c r="B15" s="12" t="s">
        <v>38</v>
      </c>
      <c r="C15" s="49">
        <v>8170</v>
      </c>
      <c r="D15" s="49">
        <v>8866</v>
      </c>
      <c r="E15" s="49">
        <v>10208</v>
      </c>
      <c r="F15" s="49">
        <v>10134</v>
      </c>
      <c r="G15" s="49">
        <v>9294</v>
      </c>
      <c r="H15" s="49">
        <v>9526</v>
      </c>
      <c r="I15" s="49">
        <v>8985</v>
      </c>
      <c r="J15" s="49">
        <v>8754</v>
      </c>
      <c r="K15" s="49">
        <v>8308</v>
      </c>
      <c r="L15" s="49">
        <v>8518</v>
      </c>
      <c r="M15" s="49">
        <v>8527</v>
      </c>
      <c r="N15" s="49">
        <v>8076</v>
      </c>
      <c r="O15" s="53">
        <v>7910</v>
      </c>
      <c r="P15" s="53">
        <v>8112</v>
      </c>
      <c r="Q15" s="49">
        <v>8304</v>
      </c>
      <c r="R15" s="49">
        <v>8251</v>
      </c>
      <c r="S15" s="11"/>
    </row>
    <row r="16" spans="1:22" s="4" customFormat="1" ht="33" customHeight="1" x14ac:dyDescent="0.25">
      <c r="B16" s="12" t="s">
        <v>39</v>
      </c>
      <c r="C16" s="49">
        <v>536</v>
      </c>
      <c r="D16" s="49">
        <v>559</v>
      </c>
      <c r="E16" s="49">
        <v>531</v>
      </c>
      <c r="F16" s="49">
        <v>535</v>
      </c>
      <c r="G16" s="49">
        <v>484</v>
      </c>
      <c r="H16" s="49">
        <v>475</v>
      </c>
      <c r="I16" s="49">
        <v>454</v>
      </c>
      <c r="J16" s="49">
        <v>439</v>
      </c>
      <c r="K16" s="49">
        <v>445</v>
      </c>
      <c r="L16" s="49">
        <v>460</v>
      </c>
      <c r="M16" s="49">
        <v>455</v>
      </c>
      <c r="N16" s="49">
        <v>427</v>
      </c>
      <c r="O16" s="53">
        <v>433</v>
      </c>
      <c r="P16" s="53">
        <v>438</v>
      </c>
      <c r="Q16" s="49">
        <v>475</v>
      </c>
      <c r="R16" s="49">
        <v>490</v>
      </c>
    </row>
    <row r="17" spans="2:19" s="4" customFormat="1" ht="33" customHeight="1" x14ac:dyDescent="0.25">
      <c r="B17" s="12" t="s">
        <v>40</v>
      </c>
      <c r="C17" s="49">
        <v>48957</v>
      </c>
      <c r="D17" s="49">
        <v>51149</v>
      </c>
      <c r="E17" s="49">
        <v>50553</v>
      </c>
      <c r="F17" s="49">
        <v>49968</v>
      </c>
      <c r="G17" s="49">
        <v>50182</v>
      </c>
      <c r="H17" s="49">
        <v>52609</v>
      </c>
      <c r="I17" s="49">
        <v>46928</v>
      </c>
      <c r="J17" s="49">
        <v>46722</v>
      </c>
      <c r="K17" s="49">
        <v>47348</v>
      </c>
      <c r="L17" s="49">
        <v>47729</v>
      </c>
      <c r="M17" s="49">
        <v>47571</v>
      </c>
      <c r="N17" s="49">
        <v>43441</v>
      </c>
      <c r="O17" s="53">
        <v>42793</v>
      </c>
      <c r="P17" s="53">
        <v>43946</v>
      </c>
      <c r="Q17" s="49">
        <v>45383</v>
      </c>
      <c r="R17" s="49">
        <v>46189</v>
      </c>
    </row>
    <row r="18" spans="2:19" s="4" customFormat="1" ht="33" customHeight="1" x14ac:dyDescent="0.25">
      <c r="B18" s="12" t="s">
        <v>41</v>
      </c>
      <c r="C18" s="49">
        <v>6588</v>
      </c>
      <c r="D18" s="49">
        <v>6878</v>
      </c>
      <c r="E18" s="49">
        <v>6836</v>
      </c>
      <c r="F18" s="49">
        <v>6751</v>
      </c>
      <c r="G18" s="49">
        <v>6414</v>
      </c>
      <c r="H18" s="49">
        <v>6559</v>
      </c>
      <c r="I18" s="49">
        <v>6243</v>
      </c>
      <c r="J18" s="49">
        <v>6563</v>
      </c>
      <c r="K18" s="49">
        <v>6569</v>
      </c>
      <c r="L18" s="49">
        <v>6652</v>
      </c>
      <c r="M18" s="49">
        <v>6597</v>
      </c>
      <c r="N18" s="49">
        <v>6380</v>
      </c>
      <c r="O18" s="53">
        <v>6286</v>
      </c>
      <c r="P18" s="53">
        <v>6442</v>
      </c>
      <c r="Q18" s="49">
        <v>6515</v>
      </c>
      <c r="R18" s="49">
        <v>6499</v>
      </c>
    </row>
    <row r="19" spans="2:19" s="4" customFormat="1" ht="33" customHeight="1" x14ac:dyDescent="0.25">
      <c r="B19" s="12" t="s">
        <v>42</v>
      </c>
      <c r="C19" s="49">
        <v>9605</v>
      </c>
      <c r="D19" s="49">
        <v>10128</v>
      </c>
      <c r="E19" s="49">
        <v>10030</v>
      </c>
      <c r="F19" s="49">
        <v>10193</v>
      </c>
      <c r="G19" s="49">
        <v>9643</v>
      </c>
      <c r="H19" s="49">
        <v>9361</v>
      </c>
      <c r="I19" s="49">
        <v>8723</v>
      </c>
      <c r="J19" s="49">
        <v>8238</v>
      </c>
      <c r="K19" s="49">
        <v>8480</v>
      </c>
      <c r="L19" s="49">
        <v>8620</v>
      </c>
      <c r="M19" s="49">
        <v>8419</v>
      </c>
      <c r="N19" s="49">
        <v>8041</v>
      </c>
      <c r="O19" s="53">
        <v>7800</v>
      </c>
      <c r="P19" s="53">
        <v>7817</v>
      </c>
      <c r="Q19" s="49">
        <v>7897</v>
      </c>
      <c r="R19" s="49">
        <v>7923</v>
      </c>
      <c r="S19" s="11"/>
    </row>
    <row r="20" spans="2:19" s="4" customFormat="1" ht="33" customHeight="1" x14ac:dyDescent="0.25">
      <c r="B20" s="12" t="s">
        <v>55</v>
      </c>
      <c r="C20" s="49">
        <v>11040</v>
      </c>
      <c r="D20" s="49">
        <v>11434</v>
      </c>
      <c r="E20" s="49">
        <v>11216</v>
      </c>
      <c r="F20" s="49">
        <v>10864</v>
      </c>
      <c r="G20" s="49">
        <v>10014</v>
      </c>
      <c r="H20" s="49">
        <v>10296</v>
      </c>
      <c r="I20" s="49">
        <v>9714</v>
      </c>
      <c r="J20" s="49">
        <v>10067</v>
      </c>
      <c r="K20" s="49">
        <v>9978</v>
      </c>
      <c r="L20" s="49">
        <v>10005</v>
      </c>
      <c r="M20" s="49">
        <v>9874</v>
      </c>
      <c r="N20" s="49">
        <v>9441</v>
      </c>
      <c r="O20" s="53">
        <v>9189</v>
      </c>
      <c r="P20" s="53">
        <v>9373</v>
      </c>
      <c r="Q20" s="49">
        <v>9542</v>
      </c>
      <c r="R20" s="49">
        <v>9648</v>
      </c>
    </row>
    <row r="21" spans="2:19" s="4" customFormat="1" ht="33" customHeight="1" x14ac:dyDescent="0.25">
      <c r="B21" s="12" t="s">
        <v>43</v>
      </c>
      <c r="C21" s="49">
        <v>24174</v>
      </c>
      <c r="D21" s="49">
        <v>24374</v>
      </c>
      <c r="E21" s="49">
        <v>24830</v>
      </c>
      <c r="F21" s="49">
        <v>24212</v>
      </c>
      <c r="G21" s="49">
        <v>22476</v>
      </c>
      <c r="H21" s="49">
        <v>22359</v>
      </c>
      <c r="I21" s="49">
        <v>22155</v>
      </c>
      <c r="J21" s="49">
        <v>20688</v>
      </c>
      <c r="K21" s="49">
        <v>20357</v>
      </c>
      <c r="L21" s="49">
        <v>20822</v>
      </c>
      <c r="M21" s="49">
        <v>20758</v>
      </c>
      <c r="N21" s="49">
        <v>19712</v>
      </c>
      <c r="O21" s="53">
        <v>19311</v>
      </c>
      <c r="P21" s="53">
        <v>19861</v>
      </c>
      <c r="Q21" s="49">
        <v>20499</v>
      </c>
      <c r="R21" s="49">
        <v>20792</v>
      </c>
      <c r="S21" s="11"/>
    </row>
    <row r="22" spans="2:19" s="4" customFormat="1" ht="33" customHeight="1" x14ac:dyDescent="0.25">
      <c r="B22" s="12" t="s">
        <v>44</v>
      </c>
      <c r="C22" s="49">
        <v>2937</v>
      </c>
      <c r="D22" s="49">
        <v>3300</v>
      </c>
      <c r="E22" s="49">
        <v>3410</v>
      </c>
      <c r="F22" s="49">
        <v>3363</v>
      </c>
      <c r="G22" s="49">
        <v>3347</v>
      </c>
      <c r="H22" s="49">
        <v>3286</v>
      </c>
      <c r="I22" s="49">
        <v>3120</v>
      </c>
      <c r="J22" s="49">
        <v>3149</v>
      </c>
      <c r="K22" s="49">
        <v>3303</v>
      </c>
      <c r="L22" s="49">
        <v>3399</v>
      </c>
      <c r="M22" s="49">
        <v>3427</v>
      </c>
      <c r="N22" s="49">
        <v>3326</v>
      </c>
      <c r="O22" s="53">
        <v>3210</v>
      </c>
      <c r="P22" s="53">
        <v>3271</v>
      </c>
      <c r="Q22" s="49">
        <v>3454</v>
      </c>
      <c r="R22" s="49">
        <v>3462</v>
      </c>
      <c r="S22" s="11"/>
    </row>
    <row r="23" spans="2:19" s="4" customFormat="1" ht="33" customHeight="1" x14ac:dyDescent="0.25">
      <c r="B23" s="12" t="s">
        <v>45</v>
      </c>
      <c r="C23" s="49">
        <v>2774</v>
      </c>
      <c r="D23" s="49">
        <v>3115</v>
      </c>
      <c r="E23" s="49">
        <v>3232</v>
      </c>
      <c r="F23" s="49">
        <v>3072</v>
      </c>
      <c r="G23" s="49">
        <v>2960</v>
      </c>
      <c r="H23" s="49">
        <v>3205</v>
      </c>
      <c r="I23" s="49">
        <v>3063</v>
      </c>
      <c r="J23" s="49">
        <v>2767</v>
      </c>
      <c r="K23" s="49">
        <v>2860</v>
      </c>
      <c r="L23" s="49">
        <v>2897</v>
      </c>
      <c r="M23" s="49">
        <v>2932</v>
      </c>
      <c r="N23" s="49">
        <v>2862</v>
      </c>
      <c r="O23" s="53">
        <v>2796</v>
      </c>
      <c r="P23" s="53">
        <v>2784</v>
      </c>
      <c r="Q23" s="49">
        <v>2771</v>
      </c>
      <c r="R23" s="49">
        <v>2776</v>
      </c>
      <c r="S23" s="11"/>
    </row>
    <row r="24" spans="2:19" s="4" customFormat="1" ht="33" customHeight="1" x14ac:dyDescent="0.25">
      <c r="B24" s="12" t="s">
        <v>46</v>
      </c>
      <c r="C24" s="49">
        <v>2543</v>
      </c>
      <c r="D24" s="49">
        <v>3124</v>
      </c>
      <c r="E24" s="49">
        <v>3224</v>
      </c>
      <c r="F24" s="49">
        <v>3166</v>
      </c>
      <c r="G24" s="49">
        <v>3037</v>
      </c>
      <c r="H24" s="49">
        <v>3184</v>
      </c>
      <c r="I24" s="49">
        <v>2828</v>
      </c>
      <c r="J24" s="49">
        <v>2834</v>
      </c>
      <c r="K24" s="49">
        <v>2971</v>
      </c>
      <c r="L24" s="49">
        <v>3009</v>
      </c>
      <c r="M24" s="49">
        <v>3025</v>
      </c>
      <c r="N24" s="49">
        <v>2958</v>
      </c>
      <c r="O24" s="53">
        <v>2925</v>
      </c>
      <c r="P24" s="53">
        <v>3029</v>
      </c>
      <c r="Q24" s="49">
        <v>3119</v>
      </c>
      <c r="R24" s="49">
        <v>3124</v>
      </c>
    </row>
    <row r="25" spans="2:19" s="4" customFormat="1" ht="33" customHeight="1" x14ac:dyDescent="0.25">
      <c r="B25" s="12" t="s">
        <v>47</v>
      </c>
      <c r="C25" s="49">
        <v>2119</v>
      </c>
      <c r="D25" s="49">
        <v>2411</v>
      </c>
      <c r="E25" s="49">
        <v>2675</v>
      </c>
      <c r="F25" s="49">
        <v>2549</v>
      </c>
      <c r="G25" s="49">
        <v>2530</v>
      </c>
      <c r="H25" s="49">
        <v>2201</v>
      </c>
      <c r="I25" s="49">
        <v>2160</v>
      </c>
      <c r="J25" s="49">
        <v>2112</v>
      </c>
      <c r="K25" s="49">
        <v>2097</v>
      </c>
      <c r="L25" s="49">
        <v>2095</v>
      </c>
      <c r="M25" s="49">
        <v>2037</v>
      </c>
      <c r="N25" s="49">
        <v>1990</v>
      </c>
      <c r="O25" s="53">
        <v>1949</v>
      </c>
      <c r="P25" s="53">
        <v>1980</v>
      </c>
      <c r="Q25" s="49">
        <v>2071</v>
      </c>
      <c r="R25" s="49">
        <v>2077</v>
      </c>
    </row>
    <row r="26" spans="2:19" s="4" customFormat="1" ht="33" customHeight="1" x14ac:dyDescent="0.25">
      <c r="B26" s="12" t="s">
        <v>48</v>
      </c>
      <c r="C26" s="49">
        <v>38694</v>
      </c>
      <c r="D26" s="49">
        <v>40358</v>
      </c>
      <c r="E26" s="49">
        <v>39249</v>
      </c>
      <c r="F26" s="49">
        <v>37878</v>
      </c>
      <c r="G26" s="49">
        <v>37902</v>
      </c>
      <c r="H26" s="49">
        <v>40695</v>
      </c>
      <c r="I26" s="49">
        <v>39836</v>
      </c>
      <c r="J26" s="49">
        <v>39628</v>
      </c>
      <c r="K26" s="49">
        <v>39825</v>
      </c>
      <c r="L26" s="49">
        <v>40154</v>
      </c>
      <c r="M26" s="49">
        <v>39823</v>
      </c>
      <c r="N26" s="49">
        <v>36933</v>
      </c>
      <c r="O26" s="53">
        <v>36947</v>
      </c>
      <c r="P26" s="53">
        <v>38227</v>
      </c>
      <c r="Q26" s="49">
        <v>38398</v>
      </c>
      <c r="R26" s="49">
        <v>38586</v>
      </c>
    </row>
    <row r="27" spans="2:19" s="4" customFormat="1" ht="33" customHeight="1" x14ac:dyDescent="0.25">
      <c r="B27" s="12" t="s">
        <v>49</v>
      </c>
      <c r="C27" s="49">
        <v>3931</v>
      </c>
      <c r="D27" s="49">
        <v>4287</v>
      </c>
      <c r="E27" s="49">
        <v>4312</v>
      </c>
      <c r="F27" s="49">
        <v>4173</v>
      </c>
      <c r="G27" s="49">
        <v>4046</v>
      </c>
      <c r="H27" s="49">
        <v>4141</v>
      </c>
      <c r="I27" s="49">
        <v>3925</v>
      </c>
      <c r="J27" s="49">
        <v>4065</v>
      </c>
      <c r="K27" s="49">
        <v>4301</v>
      </c>
      <c r="L27" s="49">
        <v>4404</v>
      </c>
      <c r="M27" s="49">
        <v>4434</v>
      </c>
      <c r="N27" s="49">
        <v>4212</v>
      </c>
      <c r="O27" s="53">
        <v>4187</v>
      </c>
      <c r="P27" s="53">
        <v>4444</v>
      </c>
      <c r="Q27" s="49">
        <v>4741</v>
      </c>
      <c r="R27" s="49">
        <v>4708</v>
      </c>
      <c r="S27" s="11"/>
    </row>
    <row r="28" spans="2:19" s="4" customFormat="1" ht="33" customHeight="1" x14ac:dyDescent="0.25">
      <c r="B28" s="12" t="s">
        <v>53</v>
      </c>
      <c r="C28" s="49">
        <v>4492</v>
      </c>
      <c r="D28" s="49">
        <v>4847</v>
      </c>
      <c r="E28" s="49">
        <v>5238</v>
      </c>
      <c r="F28" s="49">
        <v>5411</v>
      </c>
      <c r="G28" s="49">
        <v>5291</v>
      </c>
      <c r="H28" s="49">
        <v>5418</v>
      </c>
      <c r="I28" s="49">
        <v>5604</v>
      </c>
      <c r="J28" s="49">
        <v>5469</v>
      </c>
      <c r="K28" s="49">
        <v>6192</v>
      </c>
      <c r="L28" s="49">
        <v>6284</v>
      </c>
      <c r="M28" s="49">
        <v>6286</v>
      </c>
      <c r="N28" s="49">
        <v>5952</v>
      </c>
      <c r="O28" s="53">
        <v>5811</v>
      </c>
      <c r="P28" s="53">
        <v>5968</v>
      </c>
      <c r="Q28" s="49">
        <v>6201</v>
      </c>
      <c r="R28" s="49">
        <v>6262</v>
      </c>
      <c r="S28" s="11"/>
    </row>
    <row r="29" spans="2:19" s="4" customFormat="1" ht="33" customHeight="1" x14ac:dyDescent="0.25">
      <c r="B29" s="12" t="s">
        <v>50</v>
      </c>
      <c r="C29" s="49">
        <v>2885</v>
      </c>
      <c r="D29" s="49">
        <v>3575</v>
      </c>
      <c r="E29" s="49">
        <v>3735</v>
      </c>
      <c r="F29" s="49">
        <v>3685</v>
      </c>
      <c r="G29" s="49">
        <v>3671</v>
      </c>
      <c r="H29" s="49">
        <v>3741</v>
      </c>
      <c r="I29" s="49">
        <v>3279</v>
      </c>
      <c r="J29" s="49">
        <v>3337</v>
      </c>
      <c r="K29" s="49">
        <v>3415</v>
      </c>
      <c r="L29" s="49">
        <v>3423</v>
      </c>
      <c r="M29" s="49">
        <v>3428</v>
      </c>
      <c r="N29" s="49">
        <v>3305</v>
      </c>
      <c r="O29" s="74">
        <v>3258</v>
      </c>
      <c r="P29" s="53">
        <v>3374</v>
      </c>
      <c r="Q29" s="49">
        <v>3462</v>
      </c>
      <c r="R29" s="49">
        <v>3461</v>
      </c>
      <c r="S29" s="11"/>
    </row>
    <row r="30" spans="2:19" s="4" customFormat="1" ht="33" customHeight="1" x14ac:dyDescent="0.25">
      <c r="B30" s="12" t="s">
        <v>51</v>
      </c>
      <c r="C30" s="49">
        <v>7927</v>
      </c>
      <c r="D30" s="49">
        <v>8094</v>
      </c>
      <c r="E30" s="49">
        <v>7953</v>
      </c>
      <c r="F30" s="49">
        <v>7446</v>
      </c>
      <c r="G30" s="49">
        <v>7094</v>
      </c>
      <c r="H30" s="49">
        <v>7046</v>
      </c>
      <c r="I30" s="49">
        <v>6928</v>
      </c>
      <c r="J30" s="49">
        <v>6871</v>
      </c>
      <c r="K30" s="49">
        <v>6916</v>
      </c>
      <c r="L30" s="49">
        <v>6988</v>
      </c>
      <c r="M30" s="49">
        <v>7056</v>
      </c>
      <c r="N30" s="49">
        <v>6657</v>
      </c>
      <c r="O30" s="74">
        <v>6614</v>
      </c>
      <c r="P30" s="53">
        <v>6811</v>
      </c>
      <c r="Q30" s="49">
        <v>6828</v>
      </c>
      <c r="R30" s="49">
        <v>6837</v>
      </c>
    </row>
    <row r="31" spans="2:19" s="4" customFormat="1" ht="33" customHeight="1" x14ac:dyDescent="0.25">
      <c r="B31" s="12" t="s">
        <v>52</v>
      </c>
      <c r="C31" s="49">
        <v>1959</v>
      </c>
      <c r="D31" s="49">
        <v>2282</v>
      </c>
      <c r="E31" s="49">
        <v>2503</v>
      </c>
      <c r="F31" s="49">
        <v>2513</v>
      </c>
      <c r="G31" s="49">
        <v>2480</v>
      </c>
      <c r="H31" s="49">
        <v>2463</v>
      </c>
      <c r="I31" s="49">
        <v>2229</v>
      </c>
      <c r="J31" s="49">
        <v>2193</v>
      </c>
      <c r="K31" s="49">
        <v>2265</v>
      </c>
      <c r="L31" s="49">
        <v>2299</v>
      </c>
      <c r="M31" s="49">
        <v>2276</v>
      </c>
      <c r="N31" s="49">
        <v>2212</v>
      </c>
      <c r="O31" s="53">
        <v>2146</v>
      </c>
      <c r="P31" s="53">
        <v>2184</v>
      </c>
      <c r="Q31" s="49">
        <v>2210</v>
      </c>
      <c r="R31" s="49">
        <v>2228</v>
      </c>
      <c r="S31" s="11"/>
    </row>
    <row r="32" spans="2:19" s="4" customFormat="1" ht="33" customHeight="1" x14ac:dyDescent="0.25">
      <c r="B32" s="40" t="s">
        <v>18</v>
      </c>
      <c r="C32" s="54">
        <v>226585</v>
      </c>
      <c r="D32" s="54">
        <v>238901</v>
      </c>
      <c r="E32" s="54">
        <v>240127</v>
      </c>
      <c r="F32" s="54">
        <v>235116</v>
      </c>
      <c r="G32" s="54">
        <v>228263</v>
      </c>
      <c r="H32" s="54">
        <v>232972</v>
      </c>
      <c r="I32" s="54">
        <v>220701</v>
      </c>
      <c r="J32" s="54">
        <v>216929</v>
      </c>
      <c r="K32" s="54">
        <v>219703</v>
      </c>
      <c r="L32" s="54">
        <v>222061</v>
      </c>
      <c r="M32" s="54">
        <v>220646</v>
      </c>
      <c r="N32" s="54">
        <v>207628</v>
      </c>
      <c r="O32" s="80">
        <v>204302</v>
      </c>
      <c r="P32" s="80">
        <v>209717</v>
      </c>
      <c r="Q32" s="54">
        <v>213813</v>
      </c>
      <c r="R32" s="54">
        <v>215339</v>
      </c>
      <c r="S32" s="11"/>
    </row>
    <row r="33" spans="2:20" s="16" customFormat="1" ht="14.25" x14ac:dyDescent="0.3">
      <c r="B33" s="205" t="s">
        <v>141</v>
      </c>
      <c r="C33" s="205"/>
      <c r="D33" s="205"/>
      <c r="E33" s="205"/>
      <c r="F33" s="205"/>
      <c r="G33" s="205"/>
      <c r="H33" s="205"/>
      <c r="I33" s="205"/>
      <c r="J33" s="205"/>
      <c r="K33" s="205"/>
      <c r="L33" s="205"/>
      <c r="M33" s="205"/>
      <c r="N33" s="205"/>
      <c r="O33" s="205"/>
    </row>
    <row r="34" spans="2:20" s="16" customFormat="1" ht="14.25" x14ac:dyDescent="0.3">
      <c r="B34" s="65" t="s">
        <v>148</v>
      </c>
      <c r="C34" s="171"/>
      <c r="D34" s="171"/>
      <c r="E34" s="172"/>
      <c r="F34" s="172"/>
      <c r="G34" s="172"/>
      <c r="H34" s="172"/>
      <c r="I34" s="172"/>
      <c r="J34" s="172"/>
      <c r="K34" s="172"/>
      <c r="L34" s="172"/>
      <c r="M34" s="172"/>
      <c r="N34" s="66"/>
      <c r="O34" s="66"/>
    </row>
    <row r="35" spans="2:20" s="4" customFormat="1" ht="16.5" x14ac:dyDescent="0.25">
      <c r="B35" s="65"/>
      <c r="C35" s="81"/>
      <c r="D35" s="81"/>
      <c r="E35" s="82"/>
      <c r="F35" s="82"/>
      <c r="G35" s="82"/>
      <c r="H35" s="82"/>
      <c r="I35" s="82"/>
      <c r="J35" s="82"/>
      <c r="K35" s="82"/>
      <c r="L35" s="82"/>
      <c r="M35" s="82"/>
    </row>
    <row r="36" spans="2:20" s="4" customFormat="1" ht="45" customHeight="1" x14ac:dyDescent="0.25">
      <c r="B36" s="199" t="s">
        <v>158</v>
      </c>
      <c r="C36" s="199"/>
      <c r="D36" s="199"/>
      <c r="E36" s="199"/>
      <c r="F36" s="199"/>
      <c r="G36" s="199"/>
      <c r="H36" s="199"/>
      <c r="I36" s="199"/>
      <c r="J36" s="199"/>
      <c r="K36" s="199"/>
      <c r="L36" s="199"/>
      <c r="M36" s="199"/>
      <c r="N36" s="199"/>
      <c r="O36" s="199"/>
      <c r="P36" s="199"/>
      <c r="Q36" s="199"/>
      <c r="R36" s="199"/>
      <c r="S36" s="62"/>
      <c r="T36" s="62"/>
    </row>
    <row r="37" spans="2:20" s="4" customFormat="1" ht="18" x14ac:dyDescent="0.25">
      <c r="B37" s="26"/>
      <c r="C37" s="26"/>
      <c r="D37" s="26"/>
      <c r="E37" s="26"/>
      <c r="F37" s="26"/>
      <c r="G37" s="26"/>
      <c r="H37" s="26"/>
      <c r="I37" s="26"/>
      <c r="J37" s="26"/>
      <c r="K37" s="26"/>
      <c r="L37" s="26"/>
      <c r="M37" s="26"/>
      <c r="N37" s="26"/>
      <c r="O37" s="26"/>
      <c r="P37" s="137"/>
      <c r="Q37" s="26"/>
      <c r="R37" s="26"/>
      <c r="S37" s="62"/>
      <c r="T37" s="62"/>
    </row>
    <row r="38" spans="2:20" s="83" customFormat="1" ht="18" x14ac:dyDescent="0.3">
      <c r="D38" s="84"/>
      <c r="E38" s="85">
        <f t="shared" ref="E38:E62" si="0">+R7</f>
        <v>2024</v>
      </c>
      <c r="F38" s="85">
        <f>+R7</f>
        <v>2024</v>
      </c>
      <c r="G38" s="26"/>
      <c r="H38" s="26"/>
      <c r="I38" s="26"/>
      <c r="J38" s="26"/>
      <c r="K38" s="26"/>
      <c r="L38" s="26"/>
      <c r="M38" s="26"/>
    </row>
    <row r="39" spans="2:20" s="83" customFormat="1" ht="18" x14ac:dyDescent="0.3">
      <c r="D39" s="51" t="str">
        <f t="shared" ref="D39:D62" si="1">+B8</f>
        <v>Azuay</v>
      </c>
      <c r="E39" s="85">
        <f t="shared" si="0"/>
        <v>11130</v>
      </c>
      <c r="F39" s="86">
        <f>+E39/$E$63</f>
        <v>5.1685946345065223E-2</v>
      </c>
      <c r="G39" s="26"/>
      <c r="H39" s="26"/>
      <c r="I39" s="26"/>
      <c r="J39" s="26"/>
      <c r="K39" s="26"/>
      <c r="L39" s="26"/>
      <c r="M39" s="26"/>
    </row>
    <row r="40" spans="2:20" s="83" customFormat="1" ht="18" x14ac:dyDescent="0.3">
      <c r="D40" s="51" t="str">
        <f t="shared" si="1"/>
        <v>Bolívar</v>
      </c>
      <c r="E40" s="85">
        <f t="shared" si="0"/>
        <v>2900</v>
      </c>
      <c r="F40" s="86">
        <f t="shared" ref="F40:F61" si="2">+E40/$E$63</f>
        <v>1.3467137861697138E-2</v>
      </c>
      <c r="G40" s="26"/>
      <c r="H40" s="26"/>
      <c r="I40" s="26"/>
      <c r="J40" s="26"/>
      <c r="K40" s="26"/>
      <c r="L40" s="26"/>
      <c r="M40" s="26"/>
    </row>
    <row r="41" spans="2:20" s="83" customFormat="1" ht="18" x14ac:dyDescent="0.3">
      <c r="D41" s="51" t="str">
        <f t="shared" si="1"/>
        <v>Cañar</v>
      </c>
      <c r="E41" s="85">
        <f t="shared" si="0"/>
        <v>3233</v>
      </c>
      <c r="F41" s="86">
        <f t="shared" si="2"/>
        <v>1.5013536795471327E-2</v>
      </c>
      <c r="G41" s="26"/>
      <c r="H41" s="26"/>
      <c r="I41" s="26"/>
      <c r="J41" s="26"/>
      <c r="K41" s="26"/>
      <c r="L41" s="26"/>
      <c r="M41" s="26"/>
    </row>
    <row r="42" spans="2:20" s="4" customFormat="1" ht="16.5" x14ac:dyDescent="0.3">
      <c r="D42" s="51" t="str">
        <f t="shared" si="1"/>
        <v>Carchi</v>
      </c>
      <c r="E42" s="85">
        <f t="shared" si="0"/>
        <v>2386</v>
      </c>
      <c r="F42" s="86">
        <f t="shared" si="2"/>
        <v>1.108020377172737E-2</v>
      </c>
      <c r="G42" s="87"/>
      <c r="H42" s="87"/>
      <c r="I42" s="83"/>
      <c r="J42" s="83"/>
      <c r="K42" s="83"/>
      <c r="L42" s="83"/>
      <c r="M42" s="83"/>
      <c r="N42" s="83"/>
    </row>
    <row r="43" spans="2:20" s="4" customFormat="1" ht="16.5" x14ac:dyDescent="0.3">
      <c r="D43" s="51" t="str">
        <f t="shared" si="1"/>
        <v>Chimborazo</v>
      </c>
      <c r="E43" s="85">
        <f t="shared" si="0"/>
        <v>7149</v>
      </c>
      <c r="F43" s="86">
        <f t="shared" si="2"/>
        <v>3.3198816749404426E-2</v>
      </c>
      <c r="G43" s="87"/>
      <c r="H43" s="87"/>
      <c r="I43" s="83"/>
      <c r="J43" s="83"/>
      <c r="K43" s="83"/>
      <c r="L43" s="83"/>
      <c r="M43" s="83"/>
      <c r="N43" s="83"/>
    </row>
    <row r="44" spans="2:20" s="4" customFormat="1" ht="16.5" x14ac:dyDescent="0.3">
      <c r="D44" s="51" t="str">
        <f t="shared" si="1"/>
        <v>Cotopaxi</v>
      </c>
      <c r="E44" s="85">
        <f t="shared" si="0"/>
        <v>6324</v>
      </c>
      <c r="F44" s="86">
        <f t="shared" si="2"/>
        <v>2.9367648219783691E-2</v>
      </c>
      <c r="G44" s="87"/>
      <c r="H44" s="87"/>
      <c r="I44" s="83"/>
      <c r="J44" s="83"/>
      <c r="K44" s="83"/>
      <c r="L44" s="83"/>
      <c r="M44" s="83"/>
      <c r="N44" s="83"/>
    </row>
    <row r="45" spans="2:20" s="4" customFormat="1" ht="16.5" x14ac:dyDescent="0.3">
      <c r="D45" s="51" t="str">
        <f t="shared" si="1"/>
        <v>El Oro</v>
      </c>
      <c r="E45" s="85">
        <f t="shared" si="0"/>
        <v>8904</v>
      </c>
      <c r="F45" s="86">
        <f t="shared" si="2"/>
        <v>4.1348757076052178E-2</v>
      </c>
      <c r="G45" s="87"/>
      <c r="H45" s="87"/>
      <c r="I45" s="83"/>
      <c r="J45" s="83"/>
      <c r="K45" s="83"/>
      <c r="L45" s="83"/>
      <c r="M45" s="83"/>
      <c r="N45" s="83"/>
    </row>
    <row r="46" spans="2:20" s="4" customFormat="1" ht="16.5" x14ac:dyDescent="0.3">
      <c r="D46" s="51" t="str">
        <f t="shared" si="1"/>
        <v>Esmeraldas</v>
      </c>
      <c r="E46" s="85">
        <f t="shared" si="0"/>
        <v>8251</v>
      </c>
      <c r="F46" s="86">
        <f t="shared" si="2"/>
        <v>3.8316329136849341E-2</v>
      </c>
      <c r="G46" s="87"/>
      <c r="H46" s="87"/>
      <c r="I46" s="83"/>
      <c r="J46" s="83"/>
      <c r="K46" s="83"/>
      <c r="L46" s="83"/>
      <c r="M46" s="83"/>
      <c r="N46" s="83"/>
    </row>
    <row r="47" spans="2:20" s="4" customFormat="1" ht="16.5" x14ac:dyDescent="0.3">
      <c r="D47" s="51" t="str">
        <f t="shared" si="1"/>
        <v>Galápagos</v>
      </c>
      <c r="E47" s="85">
        <f t="shared" si="0"/>
        <v>490</v>
      </c>
      <c r="F47" s="86">
        <f t="shared" si="2"/>
        <v>2.2754819145626199E-3</v>
      </c>
      <c r="G47" s="87"/>
      <c r="H47" s="87"/>
      <c r="I47" s="83"/>
      <c r="J47" s="83"/>
      <c r="K47" s="83"/>
      <c r="L47" s="83"/>
      <c r="M47" s="83"/>
      <c r="N47" s="83"/>
    </row>
    <row r="48" spans="2:20" s="4" customFormat="1" ht="16.5" x14ac:dyDescent="0.3">
      <c r="D48" s="51" t="str">
        <f t="shared" si="1"/>
        <v>Guayas</v>
      </c>
      <c r="E48" s="85">
        <f t="shared" si="0"/>
        <v>46189</v>
      </c>
      <c r="F48" s="86">
        <f t="shared" si="2"/>
        <v>0.2144943554116997</v>
      </c>
      <c r="G48" s="87"/>
      <c r="H48" s="87"/>
      <c r="I48" s="83"/>
      <c r="J48" s="83"/>
      <c r="K48" s="83"/>
      <c r="L48" s="83"/>
      <c r="M48" s="83"/>
      <c r="N48" s="83"/>
    </row>
    <row r="49" spans="1:32" s="4" customFormat="1" ht="16.5" x14ac:dyDescent="0.3">
      <c r="D49" s="51" t="str">
        <f t="shared" si="1"/>
        <v>Imbabura</v>
      </c>
      <c r="E49" s="85">
        <f t="shared" si="0"/>
        <v>6499</v>
      </c>
      <c r="F49" s="86">
        <f t="shared" si="2"/>
        <v>3.0180320332127482E-2</v>
      </c>
      <c r="G49" s="87"/>
      <c r="H49" s="87"/>
      <c r="I49" s="83"/>
      <c r="J49" s="83"/>
      <c r="K49" s="83"/>
      <c r="L49" s="83"/>
      <c r="M49" s="83"/>
      <c r="N49" s="83"/>
    </row>
    <row r="50" spans="1:32" s="88" customFormat="1" ht="16.5" x14ac:dyDescent="0.3">
      <c r="D50" s="51" t="str">
        <f t="shared" si="1"/>
        <v>Loja</v>
      </c>
      <c r="E50" s="85">
        <f t="shared" si="0"/>
        <v>7923</v>
      </c>
      <c r="F50" s="86">
        <f t="shared" si="2"/>
        <v>3.6793149406284975E-2</v>
      </c>
      <c r="G50" s="89"/>
      <c r="H50" s="89"/>
      <c r="I50" s="89"/>
      <c r="J50" s="89"/>
      <c r="K50" s="89"/>
      <c r="L50" s="89"/>
      <c r="M50" s="89"/>
      <c r="N50" s="83"/>
      <c r="O50" s="83"/>
      <c r="P50" s="83"/>
      <c r="Q50" s="83"/>
      <c r="R50" s="83"/>
      <c r="S50" s="83"/>
      <c r="T50" s="83"/>
      <c r="U50" s="83"/>
      <c r="V50" s="83"/>
      <c r="W50" s="83"/>
      <c r="X50" s="83"/>
      <c r="Y50" s="83"/>
      <c r="Z50" s="83"/>
      <c r="AA50" s="83"/>
      <c r="AB50" s="83"/>
      <c r="AC50" s="83"/>
      <c r="AD50" s="83"/>
      <c r="AE50" s="83"/>
      <c r="AF50" s="83"/>
    </row>
    <row r="51" spans="1:32" s="88" customFormat="1" ht="16.5" x14ac:dyDescent="0.3">
      <c r="D51" s="51" t="str">
        <f t="shared" si="1"/>
        <v>Los Ríos</v>
      </c>
      <c r="E51" s="85">
        <f t="shared" si="0"/>
        <v>9648</v>
      </c>
      <c r="F51" s="86">
        <f t="shared" si="2"/>
        <v>4.4803774513673789E-2</v>
      </c>
      <c r="G51" s="90"/>
      <c r="H51" s="90"/>
      <c r="I51" s="90"/>
      <c r="J51" s="90"/>
      <c r="K51" s="90"/>
      <c r="L51" s="90"/>
      <c r="M51" s="90"/>
      <c r="N51" s="83"/>
      <c r="O51" s="83"/>
      <c r="P51" s="83"/>
      <c r="Q51" s="83"/>
      <c r="R51" s="83"/>
      <c r="S51" s="83"/>
      <c r="T51" s="83"/>
      <c r="U51" s="83"/>
      <c r="V51" s="83"/>
      <c r="W51" s="83"/>
      <c r="X51" s="83"/>
      <c r="Y51" s="83"/>
      <c r="Z51" s="83"/>
      <c r="AA51" s="83"/>
      <c r="AB51" s="83"/>
      <c r="AC51" s="83"/>
      <c r="AD51" s="83"/>
      <c r="AE51" s="83"/>
      <c r="AF51" s="83"/>
    </row>
    <row r="52" spans="1:32" s="88" customFormat="1" ht="16.5" x14ac:dyDescent="0.3">
      <c r="D52" s="51" t="str">
        <f t="shared" si="1"/>
        <v>Manabí</v>
      </c>
      <c r="E52" s="85">
        <f t="shared" si="0"/>
        <v>20792</v>
      </c>
      <c r="F52" s="86">
        <f t="shared" si="2"/>
        <v>9.6554734627726513E-2</v>
      </c>
      <c r="G52" s="90"/>
      <c r="H52" s="90"/>
      <c r="I52" s="90"/>
      <c r="J52" s="90"/>
      <c r="K52" s="90"/>
      <c r="L52" s="83"/>
      <c r="M52" s="83"/>
      <c r="N52" s="83"/>
      <c r="O52" s="83"/>
      <c r="P52" s="83"/>
      <c r="Q52" s="83"/>
      <c r="R52" s="83"/>
      <c r="S52" s="83"/>
      <c r="T52" s="83"/>
      <c r="U52" s="83"/>
      <c r="V52" s="83"/>
      <c r="W52" s="83"/>
      <c r="X52" s="83"/>
      <c r="Y52" s="83"/>
      <c r="Z52" s="83"/>
      <c r="AA52" s="83"/>
      <c r="AB52" s="83"/>
      <c r="AC52" s="83"/>
      <c r="AD52" s="83"/>
      <c r="AE52" s="83"/>
      <c r="AF52" s="83"/>
    </row>
    <row r="53" spans="1:32" s="83" customFormat="1" ht="16.5" x14ac:dyDescent="0.3">
      <c r="A53" s="88"/>
      <c r="D53" s="51" t="str">
        <f t="shared" si="1"/>
        <v>Morona Santiago</v>
      </c>
      <c r="E53" s="85">
        <f t="shared" si="0"/>
        <v>3462</v>
      </c>
      <c r="F53" s="86">
        <f t="shared" si="2"/>
        <v>1.6076976302481203E-2</v>
      </c>
      <c r="G53" s="30"/>
      <c r="H53" s="30"/>
      <c r="I53" s="30"/>
      <c r="J53" s="30"/>
      <c r="K53" s="30"/>
      <c r="L53" s="30"/>
      <c r="M53" s="30"/>
    </row>
    <row r="54" spans="1:32" s="83" customFormat="1" ht="16.5" x14ac:dyDescent="0.3">
      <c r="A54" s="88"/>
      <c r="D54" s="51" t="str">
        <f t="shared" si="1"/>
        <v>Napo</v>
      </c>
      <c r="E54" s="85">
        <f t="shared" si="0"/>
        <v>2776</v>
      </c>
      <c r="F54" s="86">
        <f t="shared" si="2"/>
        <v>1.2891301622093536E-2</v>
      </c>
      <c r="I54" s="91"/>
    </row>
    <row r="55" spans="1:32" s="83" customFormat="1" ht="16.5" x14ac:dyDescent="0.3">
      <c r="A55" s="88"/>
      <c r="D55" s="51" t="str">
        <f t="shared" si="1"/>
        <v>Orellana</v>
      </c>
      <c r="E55" s="85">
        <f t="shared" si="0"/>
        <v>3124</v>
      </c>
      <c r="F55" s="86">
        <f t="shared" si="2"/>
        <v>1.4507358165497192E-2</v>
      </c>
    </row>
    <row r="56" spans="1:32" s="83" customFormat="1" ht="16.5" x14ac:dyDescent="0.3">
      <c r="A56" s="88"/>
      <c r="D56" s="51" t="str">
        <f t="shared" si="1"/>
        <v>Pastaza</v>
      </c>
      <c r="E56" s="85">
        <f t="shared" si="0"/>
        <v>2077</v>
      </c>
      <c r="F56" s="86">
        <f t="shared" si="2"/>
        <v>9.6452570133603293E-3</v>
      </c>
    </row>
    <row r="57" spans="1:32" s="4" customFormat="1" ht="16.5" x14ac:dyDescent="0.3">
      <c r="A57" s="88"/>
      <c r="D57" s="51" t="str">
        <f t="shared" si="1"/>
        <v>Pichincha</v>
      </c>
      <c r="E57" s="85">
        <f t="shared" si="0"/>
        <v>38586</v>
      </c>
      <c r="F57" s="86">
        <f t="shared" si="2"/>
        <v>0.17918723501084335</v>
      </c>
      <c r="G57" s="83"/>
      <c r="H57" s="83"/>
      <c r="I57" s="83"/>
      <c r="J57" s="83"/>
      <c r="K57" s="83"/>
      <c r="L57" s="83"/>
      <c r="M57" s="83"/>
    </row>
    <row r="58" spans="1:32" s="4" customFormat="1" ht="16.5" x14ac:dyDescent="0.3">
      <c r="A58" s="88"/>
      <c r="D58" s="51" t="str">
        <f t="shared" si="1"/>
        <v>Santa Elena</v>
      </c>
      <c r="E58" s="85">
        <f t="shared" si="0"/>
        <v>4708</v>
      </c>
      <c r="F58" s="86">
        <f t="shared" si="2"/>
        <v>2.1863201742369009E-2</v>
      </c>
      <c r="G58" s="83"/>
      <c r="H58" s="83"/>
      <c r="I58" s="83"/>
      <c r="J58" s="83"/>
      <c r="K58" s="83"/>
      <c r="L58" s="83"/>
      <c r="M58" s="83"/>
    </row>
    <row r="59" spans="1:32" s="4" customFormat="1" ht="16.5" x14ac:dyDescent="0.3">
      <c r="A59" s="88"/>
      <c r="D59" s="51" t="str">
        <f t="shared" si="1"/>
        <v>Santo Domingo de los Tsáchilas</v>
      </c>
      <c r="E59" s="85">
        <f t="shared" si="0"/>
        <v>6262</v>
      </c>
      <c r="F59" s="86">
        <f t="shared" si="2"/>
        <v>2.9079730099981889E-2</v>
      </c>
      <c r="G59" s="83"/>
      <c r="H59" s="83"/>
      <c r="I59" s="83"/>
      <c r="J59" s="83"/>
      <c r="K59" s="83"/>
      <c r="L59" s="83"/>
      <c r="M59" s="83"/>
    </row>
    <row r="60" spans="1:32" s="4" customFormat="1" ht="16.5" x14ac:dyDescent="0.3">
      <c r="A60" s="88"/>
      <c r="D60" s="51" t="str">
        <f t="shared" si="1"/>
        <v>Sucumbíos</v>
      </c>
      <c r="E60" s="85">
        <f t="shared" si="0"/>
        <v>3461</v>
      </c>
      <c r="F60" s="86">
        <f t="shared" si="2"/>
        <v>1.6072332461839239E-2</v>
      </c>
      <c r="G60" s="83"/>
      <c r="H60" s="83"/>
      <c r="I60" s="83"/>
      <c r="J60" s="83"/>
      <c r="K60" s="83"/>
      <c r="L60" s="83"/>
      <c r="M60" s="83"/>
    </row>
    <row r="61" spans="1:32" s="4" customFormat="1" ht="16.5" x14ac:dyDescent="0.3">
      <c r="A61" s="88"/>
      <c r="D61" s="51" t="str">
        <f t="shared" si="1"/>
        <v>Tungurahua</v>
      </c>
      <c r="E61" s="85">
        <f t="shared" si="0"/>
        <v>6837</v>
      </c>
      <c r="F61" s="86">
        <f t="shared" si="2"/>
        <v>3.1749938469111491E-2</v>
      </c>
      <c r="G61" s="83"/>
      <c r="H61" s="83"/>
      <c r="I61" s="83"/>
      <c r="J61" s="83"/>
      <c r="K61" s="83"/>
    </row>
    <row r="62" spans="1:32" s="4" customFormat="1" ht="16.5" x14ac:dyDescent="0.3">
      <c r="A62" s="88"/>
      <c r="B62" s="51"/>
      <c r="C62" s="92"/>
      <c r="D62" s="51" t="str">
        <f t="shared" si="1"/>
        <v>Zamora Chinchipe</v>
      </c>
      <c r="E62" s="85">
        <f t="shared" si="0"/>
        <v>2228</v>
      </c>
      <c r="F62" s="86">
        <f>+E62/$E$63</f>
        <v>1.0346476950296973E-2</v>
      </c>
      <c r="G62" s="83"/>
      <c r="H62" s="83"/>
      <c r="I62" s="83"/>
      <c r="J62" s="83"/>
      <c r="K62" s="83"/>
    </row>
    <row r="63" spans="1:32" s="4" customFormat="1" ht="16.5" x14ac:dyDescent="0.3">
      <c r="A63" s="88"/>
      <c r="B63" s="51"/>
      <c r="C63" s="92"/>
      <c r="D63" s="86"/>
      <c r="E63" s="93">
        <f>SUM(E39:E62)</f>
        <v>215339</v>
      </c>
      <c r="F63" s="83"/>
      <c r="G63" s="83"/>
      <c r="H63" s="83"/>
      <c r="I63" s="83"/>
      <c r="J63" s="83"/>
      <c r="K63" s="83"/>
    </row>
    <row r="64" spans="1:32" s="4" customFormat="1" ht="16.5" x14ac:dyDescent="0.3">
      <c r="A64" s="88"/>
      <c r="B64" s="51"/>
      <c r="C64" s="92"/>
      <c r="D64" s="86"/>
      <c r="E64" s="94">
        <f>+E63-Q32</f>
        <v>1526</v>
      </c>
      <c r="F64" s="83"/>
      <c r="G64" s="83"/>
      <c r="H64" s="83"/>
      <c r="I64" s="83"/>
      <c r="J64" s="83"/>
      <c r="K64" s="83"/>
    </row>
    <row r="65" spans="1:32" s="4" customFormat="1" ht="16.5" x14ac:dyDescent="0.3">
      <c r="A65" s="88"/>
      <c r="B65" s="51"/>
      <c r="C65" s="92"/>
      <c r="D65" s="86"/>
      <c r="E65" s="88"/>
      <c r="F65" s="83"/>
      <c r="G65" s="83"/>
      <c r="H65" s="83"/>
      <c r="I65" s="83"/>
      <c r="J65" s="83"/>
      <c r="K65" s="83"/>
    </row>
    <row r="66" spans="1:32" s="4" customFormat="1" ht="16.5" x14ac:dyDescent="0.3">
      <c r="A66" s="88"/>
      <c r="B66" s="51"/>
      <c r="C66" s="92"/>
      <c r="D66" s="86"/>
      <c r="E66" s="88"/>
      <c r="F66" s="83"/>
      <c r="G66" s="83"/>
      <c r="H66" s="83"/>
      <c r="I66" s="83"/>
      <c r="J66" s="83"/>
      <c r="K66" s="83"/>
    </row>
    <row r="67" spans="1:32" s="4" customFormat="1" ht="16.5" x14ac:dyDescent="0.3">
      <c r="A67" s="88"/>
      <c r="B67" s="51"/>
      <c r="C67" s="92"/>
      <c r="D67" s="86"/>
      <c r="E67" s="88"/>
      <c r="F67" s="83"/>
      <c r="G67" s="83"/>
      <c r="H67" s="83"/>
      <c r="I67" s="83"/>
      <c r="J67" s="83"/>
      <c r="K67" s="83"/>
    </row>
    <row r="68" spans="1:32" s="4" customFormat="1" ht="16.5" x14ac:dyDescent="0.3">
      <c r="A68" s="88"/>
      <c r="B68" s="51"/>
      <c r="C68" s="92"/>
      <c r="D68" s="86"/>
      <c r="E68" s="88"/>
      <c r="F68" s="83"/>
      <c r="G68" s="83"/>
      <c r="H68" s="83"/>
      <c r="I68" s="83"/>
      <c r="J68" s="83"/>
      <c r="K68" s="83"/>
    </row>
    <row r="69" spans="1:32" s="4" customFormat="1" ht="16.5" x14ac:dyDescent="0.3">
      <c r="A69" s="88"/>
      <c r="B69" s="51"/>
      <c r="C69" s="92"/>
      <c r="D69" s="86"/>
      <c r="E69" s="88"/>
      <c r="F69" s="83"/>
      <c r="G69" s="83"/>
      <c r="H69" s="83"/>
      <c r="I69" s="83"/>
      <c r="J69" s="83"/>
      <c r="K69" s="83"/>
    </row>
    <row r="70" spans="1:32" s="4" customFormat="1" ht="16.5" x14ac:dyDescent="0.3">
      <c r="A70" s="88"/>
      <c r="B70" s="51"/>
      <c r="C70" s="92"/>
      <c r="D70" s="86"/>
      <c r="E70" s="88"/>
      <c r="F70" s="83"/>
      <c r="G70" s="83"/>
      <c r="H70" s="83"/>
      <c r="I70" s="83"/>
      <c r="J70" s="83"/>
      <c r="K70" s="83"/>
    </row>
    <row r="71" spans="1:32" s="4" customFormat="1" ht="16.5" x14ac:dyDescent="0.3">
      <c r="A71" s="88"/>
      <c r="B71" s="51"/>
      <c r="C71" s="92"/>
      <c r="D71" s="86"/>
      <c r="E71" s="88"/>
      <c r="F71" s="83"/>
      <c r="G71" s="83"/>
      <c r="H71" s="83"/>
      <c r="I71" s="83"/>
      <c r="J71" s="83"/>
      <c r="K71" s="83"/>
    </row>
    <row r="72" spans="1:32" s="4" customFormat="1" ht="16.5" x14ac:dyDescent="0.3">
      <c r="A72" s="88"/>
      <c r="B72" s="51"/>
      <c r="C72" s="92"/>
      <c r="D72" s="86"/>
      <c r="E72" s="88"/>
      <c r="F72" s="83"/>
      <c r="G72" s="83"/>
      <c r="H72" s="83"/>
      <c r="I72" s="83"/>
      <c r="J72" s="83"/>
      <c r="K72" s="83"/>
    </row>
    <row r="73" spans="1:32" s="4" customFormat="1" ht="16.5" x14ac:dyDescent="0.3">
      <c r="A73" s="88"/>
      <c r="B73" s="51"/>
      <c r="C73" s="92"/>
      <c r="D73" s="86"/>
      <c r="E73" s="88"/>
      <c r="F73" s="83"/>
      <c r="G73" s="83"/>
      <c r="H73" s="83"/>
      <c r="I73" s="83"/>
      <c r="J73" s="83"/>
      <c r="K73" s="83"/>
    </row>
    <row r="74" spans="1:32" s="144" customFormat="1" ht="14.25" x14ac:dyDescent="0.3">
      <c r="B74" s="155" t="s">
        <v>148</v>
      </c>
      <c r="C74" s="156"/>
      <c r="D74" s="156"/>
      <c r="E74" s="157"/>
      <c r="F74" s="157"/>
      <c r="G74" s="157"/>
      <c r="H74" s="157"/>
      <c r="I74" s="157"/>
      <c r="J74" s="157"/>
      <c r="K74" s="157"/>
      <c r="L74" s="157"/>
      <c r="M74" s="157"/>
      <c r="N74" s="158"/>
      <c r="O74" s="158"/>
      <c r="P74" s="158"/>
    </row>
    <row r="75" spans="1:32" s="148" customFormat="1" x14ac:dyDescent="0.25">
      <c r="A75" s="143"/>
      <c r="G75" s="143"/>
      <c r="H75" s="143"/>
      <c r="I75" s="143"/>
      <c r="J75" s="143"/>
      <c r="K75" s="143"/>
      <c r="L75" s="143"/>
      <c r="M75" s="143"/>
      <c r="N75" s="143"/>
      <c r="O75" s="143"/>
      <c r="P75" s="143"/>
      <c r="Q75" s="143"/>
      <c r="R75" s="143"/>
      <c r="S75" s="143"/>
      <c r="T75" s="143"/>
      <c r="U75" s="143"/>
      <c r="V75" s="143"/>
      <c r="W75" s="143"/>
      <c r="X75" s="143"/>
      <c r="Y75" s="143"/>
      <c r="Z75" s="143"/>
      <c r="AA75" s="143"/>
      <c r="AB75" s="143"/>
      <c r="AC75" s="143"/>
      <c r="AD75" s="143"/>
      <c r="AE75" s="143"/>
      <c r="AF75" s="143"/>
    </row>
    <row r="76" spans="1:32" s="148" customFormat="1" x14ac:dyDescent="0.25">
      <c r="A76" s="143"/>
      <c r="G76" s="143"/>
      <c r="H76" s="143"/>
      <c r="I76" s="143"/>
      <c r="J76" s="143"/>
      <c r="K76" s="143"/>
      <c r="L76" s="143"/>
      <c r="M76" s="143"/>
      <c r="N76" s="143"/>
      <c r="O76" s="143"/>
      <c r="P76" s="143"/>
      <c r="Q76" s="143"/>
      <c r="R76" s="143"/>
      <c r="S76" s="143"/>
      <c r="T76" s="143"/>
      <c r="U76" s="143"/>
      <c r="V76" s="143"/>
      <c r="W76" s="143"/>
      <c r="X76" s="143"/>
      <c r="Y76" s="143"/>
      <c r="Z76" s="143"/>
      <c r="AA76" s="143"/>
      <c r="AB76" s="143"/>
      <c r="AC76" s="143"/>
      <c r="AD76" s="143"/>
      <c r="AE76" s="143"/>
      <c r="AF76" s="143"/>
    </row>
    <row r="77" spans="1:32" x14ac:dyDescent="0.25"/>
    <row r="78" spans="1:32" x14ac:dyDescent="0.25"/>
    <row r="79" spans="1:32" x14ac:dyDescent="0.25"/>
    <row r="80" spans="1:32" x14ac:dyDescent="0.25"/>
    <row r="81" x14ac:dyDescent="0.25"/>
    <row r="82" x14ac:dyDescent="0.25"/>
  </sheetData>
  <sortState ref="D42:D63">
    <sortCondition ref="D42"/>
  </sortState>
  <mergeCells count="4">
    <mergeCell ref="B5:R5"/>
    <mergeCell ref="B4:R4"/>
    <mergeCell ref="B36:R36"/>
    <mergeCell ref="B33:O33"/>
  </mergeCells>
  <conditionalFormatting sqref="B7:R7">
    <cfRule type="containsText" dxfId="8" priority="1" operator="containsText" text="isflsh">
      <formula>NOT(ISERROR(SEARCH("isflsh",B7)))</formula>
    </cfRule>
  </conditionalFormatting>
  <hyperlinks>
    <hyperlink ref="B2" location="Índice!A1" display="Índice"/>
    <hyperlink ref="R2" location="'1.7_Tasas_promoc'!A1" display="Siguiente"/>
    <hyperlink ref="Q2" location="'1.5_Total_Docentes'!A1" display="Anterior"/>
  </hyperlinks>
  <printOptions horizontalCentered="1" verticalCentered="1"/>
  <pageMargins left="0.70866141732283472" right="0.70866141732283472" top="0.68" bottom="0.74803149606299213" header="0.68" footer="0.31496062992125984"/>
  <pageSetup paperSize="9" scale="6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14"/>
  <sheetViews>
    <sheetView showGridLines="0" zoomScale="70" zoomScaleNormal="70" zoomScaleSheetLayoutView="70" workbookViewId="0">
      <pane ySplit="2" topLeftCell="A3" activePane="bottomLeft" state="frozen"/>
      <selection pane="bottomLeft"/>
    </sheetView>
  </sheetViews>
  <sheetFormatPr baseColWidth="10" defaultColWidth="11.42578125" defaultRowHeight="13.5" zeroHeight="1" x14ac:dyDescent="0.25"/>
  <cols>
    <col min="1" max="1" width="2.7109375" style="4" customWidth="1" collapsed="1"/>
    <col min="2" max="2" width="45.7109375" style="1" customWidth="1" collapsed="1"/>
    <col min="3" max="6" width="15.7109375" style="1" customWidth="1" collapsed="1"/>
    <col min="7" max="14" width="15.7109375" style="4" customWidth="1" collapsed="1"/>
    <col min="15" max="16" width="15.7109375" style="4" customWidth="1"/>
    <col min="17" max="18" width="15.7109375" style="4" customWidth="1" collapsed="1"/>
    <col min="19" max="19" width="2.7109375" style="4" customWidth="1" collapsed="1"/>
    <col min="20" max="33" width="11.5703125" style="4" collapsed="1"/>
    <col min="34" max="16384" width="11.42578125" style="1"/>
  </cols>
  <sheetData>
    <row r="1" spans="1:33" s="4" customFormat="1" ht="85.15" customHeight="1" x14ac:dyDescent="0.25"/>
    <row r="2" spans="1:33" s="5" customFormat="1" ht="22.9" customHeight="1" x14ac:dyDescent="0.25">
      <c r="B2" s="6" t="s">
        <v>56</v>
      </c>
      <c r="Q2" s="7" t="s">
        <v>108</v>
      </c>
      <c r="R2" s="7" t="s">
        <v>107</v>
      </c>
      <c r="T2" s="4"/>
      <c r="U2" s="61"/>
    </row>
    <row r="3" spans="1:33" s="4" customFormat="1" x14ac:dyDescent="0.25">
      <c r="B3" s="1"/>
    </row>
    <row r="4" spans="1:33" s="4" customFormat="1" x14ac:dyDescent="0.25">
      <c r="B4" s="187"/>
    </row>
    <row r="5" spans="1:33" s="4" customFormat="1" ht="19.899999999999999" customHeight="1" x14ac:dyDescent="0.25">
      <c r="B5" s="199" t="s">
        <v>59</v>
      </c>
      <c r="C5" s="199"/>
      <c r="D5" s="199"/>
      <c r="E5" s="199"/>
      <c r="F5" s="199"/>
      <c r="G5" s="199"/>
      <c r="H5" s="199"/>
      <c r="I5" s="199"/>
      <c r="J5" s="199"/>
      <c r="K5" s="199"/>
      <c r="L5" s="199"/>
      <c r="M5" s="199"/>
      <c r="N5" s="199"/>
      <c r="O5" s="199"/>
      <c r="P5" s="199"/>
      <c r="Q5" s="199"/>
      <c r="R5" s="199"/>
      <c r="S5" s="62"/>
      <c r="T5" s="62"/>
      <c r="U5" s="62"/>
      <c r="V5" s="8"/>
      <c r="W5" s="8"/>
    </row>
    <row r="6" spans="1:33" s="4" customFormat="1" ht="40.15" customHeight="1" x14ac:dyDescent="0.25">
      <c r="B6" s="199" t="s">
        <v>142</v>
      </c>
      <c r="C6" s="199"/>
      <c r="D6" s="199"/>
      <c r="E6" s="199"/>
      <c r="F6" s="199"/>
      <c r="G6" s="199"/>
      <c r="H6" s="199"/>
      <c r="I6" s="199"/>
      <c r="J6" s="199"/>
      <c r="K6" s="199"/>
      <c r="L6" s="199"/>
      <c r="M6" s="199"/>
      <c r="N6" s="199"/>
      <c r="O6" s="199"/>
      <c r="P6" s="199"/>
      <c r="Q6" s="199"/>
      <c r="R6" s="199"/>
      <c r="S6" s="62"/>
      <c r="T6" s="62"/>
      <c r="U6" s="62"/>
    </row>
    <row r="7" spans="1:33" x14ac:dyDescent="0.25"/>
    <row r="8" spans="1:33" s="4" customFormat="1" ht="33" customHeight="1" x14ac:dyDescent="0.25">
      <c r="B8" s="9" t="s">
        <v>1</v>
      </c>
      <c r="C8" s="9">
        <v>2009</v>
      </c>
      <c r="D8" s="9">
        <v>2010</v>
      </c>
      <c r="E8" s="9">
        <v>2011</v>
      </c>
      <c r="F8" s="9">
        <v>2012</v>
      </c>
      <c r="G8" s="9">
        <v>2013</v>
      </c>
      <c r="H8" s="9">
        <v>2014</v>
      </c>
      <c r="I8" s="9">
        <v>2015</v>
      </c>
      <c r="J8" s="9">
        <v>2016</v>
      </c>
      <c r="K8" s="9">
        <v>2017</v>
      </c>
      <c r="L8" s="9">
        <v>2018</v>
      </c>
      <c r="M8" s="9">
        <v>2019</v>
      </c>
      <c r="N8" s="9">
        <v>2020</v>
      </c>
      <c r="O8" s="9">
        <v>2021</v>
      </c>
      <c r="P8" s="9">
        <v>2022</v>
      </c>
      <c r="Q8" s="9">
        <v>2023</v>
      </c>
      <c r="R8"/>
      <c r="S8" s="76"/>
    </row>
    <row r="9" spans="1:33" s="4" customFormat="1" ht="33" customHeight="1" x14ac:dyDescent="0.25">
      <c r="B9" s="95" t="s">
        <v>60</v>
      </c>
      <c r="C9" s="166">
        <v>0.91710000000000003</v>
      </c>
      <c r="D9" s="166">
        <v>0.92779999999999996</v>
      </c>
      <c r="E9" s="166">
        <v>0.92589999999999995</v>
      </c>
      <c r="F9" s="166">
        <v>0.93459999999999999</v>
      </c>
      <c r="G9" s="166">
        <v>0.94750000000000001</v>
      </c>
      <c r="H9" s="166">
        <v>0.95499999999999996</v>
      </c>
      <c r="I9" s="166">
        <v>0.95730000000000004</v>
      </c>
      <c r="J9" s="166">
        <v>0.95540000000000003</v>
      </c>
      <c r="K9" s="166">
        <v>0.96030000000000004</v>
      </c>
      <c r="L9" s="166">
        <v>0.96030000000000004</v>
      </c>
      <c r="M9" s="166">
        <v>0.97909999999999997</v>
      </c>
      <c r="N9" s="167">
        <v>0.97519999999999996</v>
      </c>
      <c r="O9" s="168">
        <v>0.96630000000000005</v>
      </c>
      <c r="P9" s="96">
        <v>0.96699999999999997</v>
      </c>
      <c r="Q9" s="96">
        <v>0.96870000000000001</v>
      </c>
      <c r="R9"/>
      <c r="S9" s="97"/>
    </row>
    <row r="10" spans="1:33" s="4" customFormat="1" ht="33" customHeight="1" x14ac:dyDescent="0.25">
      <c r="B10" s="12" t="s">
        <v>61</v>
      </c>
      <c r="C10" s="166">
        <v>3.95E-2</v>
      </c>
      <c r="D10" s="166">
        <v>2.5100000000000001E-2</v>
      </c>
      <c r="E10" s="166">
        <v>1.8100000000000002E-2</v>
      </c>
      <c r="F10" s="166">
        <v>1.3299999999999999E-2</v>
      </c>
      <c r="G10" s="166">
        <v>1.3599999999999999E-2</v>
      </c>
      <c r="H10" s="166">
        <v>1.47E-2</v>
      </c>
      <c r="I10" s="166">
        <v>1.4999999999999999E-2</v>
      </c>
      <c r="J10" s="166">
        <v>1.6500000000000001E-2</v>
      </c>
      <c r="K10" s="166">
        <v>1.6799999999999999E-2</v>
      </c>
      <c r="L10" s="166">
        <v>1.9E-2</v>
      </c>
      <c r="M10" s="166">
        <v>3.5999999999999999E-3</v>
      </c>
      <c r="N10" s="167">
        <v>7.0000000000000001E-3</v>
      </c>
      <c r="O10" s="168">
        <v>1.26E-2</v>
      </c>
      <c r="P10" s="96">
        <v>1.3899999999999999E-2</v>
      </c>
      <c r="Q10" s="96">
        <v>1.38E-2</v>
      </c>
      <c r="R10"/>
      <c r="S10" s="97"/>
    </row>
    <row r="11" spans="1:33" s="4" customFormat="1" ht="33" customHeight="1" x14ac:dyDescent="0.25">
      <c r="B11" s="95" t="s">
        <v>62</v>
      </c>
      <c r="C11" s="166">
        <v>4.3400000000000001E-2</v>
      </c>
      <c r="D11" s="166">
        <v>4.7100000000000003E-2</v>
      </c>
      <c r="E11" s="166">
        <v>5.6099999999999997E-2</v>
      </c>
      <c r="F11" s="166">
        <v>5.2200000000000003E-2</v>
      </c>
      <c r="G11" s="166">
        <v>3.8899999999999997E-2</v>
      </c>
      <c r="H11" s="166">
        <v>3.0300000000000001E-2</v>
      </c>
      <c r="I11" s="166">
        <v>2.7699999999999999E-2</v>
      </c>
      <c r="J11" s="166">
        <v>2.81E-2</v>
      </c>
      <c r="K11" s="166">
        <v>2.3E-2</v>
      </c>
      <c r="L11" s="166">
        <v>2.07E-2</v>
      </c>
      <c r="M11" s="166">
        <v>1.7299999999999999E-2</v>
      </c>
      <c r="N11" s="167">
        <v>1.77E-2</v>
      </c>
      <c r="O11" s="168">
        <v>2.1100000000000001E-2</v>
      </c>
      <c r="P11" s="96">
        <v>1.8800000000000001E-2</v>
      </c>
      <c r="Q11" s="96">
        <v>1.7500000000000002E-2</v>
      </c>
      <c r="R11"/>
      <c r="S11" s="97"/>
    </row>
    <row r="12" spans="1:33" s="16" customFormat="1" ht="14.25" x14ac:dyDescent="0.3">
      <c r="B12" s="16" t="s">
        <v>152</v>
      </c>
      <c r="C12" s="18"/>
      <c r="D12" s="18"/>
      <c r="E12" s="18"/>
      <c r="F12" s="18"/>
      <c r="G12" s="77"/>
      <c r="H12" s="78"/>
      <c r="I12" s="18"/>
      <c r="J12" s="18"/>
      <c r="K12" s="18"/>
    </row>
    <row r="13" spans="1:33" s="16" customFormat="1" ht="14.25" x14ac:dyDescent="0.3">
      <c r="B13" s="65" t="s">
        <v>111</v>
      </c>
      <c r="C13" s="18"/>
      <c r="D13" s="18"/>
      <c r="E13" s="18"/>
      <c r="F13" s="18"/>
      <c r="G13" s="77"/>
      <c r="H13" s="78"/>
      <c r="I13" s="18"/>
      <c r="J13" s="18"/>
      <c r="K13" s="18"/>
      <c r="U13" s="16" t="s">
        <v>106</v>
      </c>
    </row>
    <row r="14" spans="1:33" s="4" customFormat="1" ht="45" customHeight="1" x14ac:dyDescent="0.25">
      <c r="B14" s="199" t="s">
        <v>143</v>
      </c>
      <c r="C14" s="199"/>
      <c r="D14" s="199"/>
      <c r="E14" s="199"/>
      <c r="F14" s="199"/>
      <c r="G14" s="199"/>
      <c r="H14" s="199"/>
      <c r="I14" s="199"/>
      <c r="J14" s="199"/>
      <c r="K14" s="199"/>
      <c r="L14" s="199"/>
      <c r="M14" s="199"/>
      <c r="N14" s="199"/>
      <c r="O14" s="199"/>
      <c r="P14" s="199"/>
      <c r="Q14" s="199"/>
      <c r="R14" s="199"/>
      <c r="S14" s="62"/>
      <c r="T14" s="62"/>
      <c r="U14" s="62"/>
    </row>
    <row r="15" spans="1:33" s="4" customFormat="1" ht="15" x14ac:dyDescent="0.25">
      <c r="B15" s="75"/>
      <c r="C15" s="98"/>
      <c r="D15" s="98"/>
      <c r="E15" s="98"/>
      <c r="F15" s="98"/>
      <c r="G15" s="98"/>
      <c r="H15" s="98"/>
      <c r="I15" s="98"/>
      <c r="J15" s="98"/>
      <c r="K15" s="98"/>
      <c r="L15" s="98"/>
      <c r="M15" s="98"/>
      <c r="N15" s="98"/>
      <c r="O15" s="98"/>
      <c r="P15" s="98"/>
      <c r="Q15" s="98"/>
      <c r="R15" s="98"/>
      <c r="S15" s="23"/>
      <c r="T15" s="23"/>
    </row>
    <row r="16" spans="1:33" s="29" customFormat="1" ht="15" x14ac:dyDescent="0.25">
      <c r="A16" s="23"/>
      <c r="B16" s="99"/>
      <c r="C16" s="46"/>
      <c r="D16" s="46"/>
      <c r="E16" s="46"/>
      <c r="F16" s="46"/>
      <c r="G16" s="46"/>
      <c r="H16" s="46"/>
      <c r="I16" s="46"/>
      <c r="J16" s="46"/>
      <c r="K16" s="46"/>
      <c r="L16" s="46"/>
      <c r="M16" s="46"/>
      <c r="N16" s="47"/>
      <c r="O16" s="47"/>
      <c r="P16" s="47"/>
      <c r="Q16" s="47"/>
      <c r="R16" s="47"/>
      <c r="S16" s="23"/>
      <c r="T16" s="23"/>
      <c r="U16" s="23"/>
      <c r="V16" s="23"/>
      <c r="W16" s="23"/>
      <c r="X16" s="23"/>
      <c r="Y16" s="23"/>
      <c r="Z16" s="23"/>
      <c r="AA16" s="23"/>
      <c r="AB16" s="23"/>
      <c r="AC16" s="23"/>
      <c r="AD16" s="23"/>
      <c r="AE16" s="23"/>
      <c r="AF16" s="23"/>
      <c r="AG16" s="23"/>
    </row>
    <row r="17" spans="1:33" s="29" customFormat="1" ht="15" x14ac:dyDescent="0.25">
      <c r="A17" s="23"/>
      <c r="B17" s="99"/>
      <c r="C17" s="46"/>
      <c r="D17" s="46"/>
      <c r="E17" s="46"/>
      <c r="F17" s="46"/>
      <c r="G17" s="46"/>
      <c r="H17" s="46"/>
      <c r="I17" s="46"/>
      <c r="J17" s="46"/>
      <c r="K17" s="46"/>
      <c r="L17" s="46"/>
      <c r="M17" s="46"/>
      <c r="N17" s="28"/>
      <c r="O17" s="28"/>
      <c r="P17" s="28"/>
      <c r="Q17" s="28"/>
      <c r="R17" s="28"/>
      <c r="S17" s="23"/>
      <c r="T17" s="23"/>
      <c r="U17" s="23"/>
      <c r="V17" s="23"/>
      <c r="W17" s="23"/>
      <c r="X17" s="23"/>
      <c r="Y17" s="23"/>
      <c r="Z17" s="23"/>
      <c r="AA17" s="23"/>
      <c r="AB17" s="23"/>
      <c r="AC17" s="23"/>
      <c r="AD17" s="23"/>
      <c r="AE17" s="23"/>
      <c r="AF17" s="23"/>
      <c r="AG17" s="23"/>
    </row>
    <row r="18" spans="1:33" s="29" customFormat="1" ht="15" x14ac:dyDescent="0.25">
      <c r="A18" s="23"/>
      <c r="B18" s="99"/>
      <c r="C18" s="46"/>
      <c r="D18" s="46"/>
      <c r="E18" s="46"/>
      <c r="F18" s="46"/>
      <c r="G18" s="46"/>
      <c r="H18" s="46"/>
      <c r="I18" s="46"/>
      <c r="J18" s="46"/>
      <c r="K18" s="46"/>
      <c r="L18" s="46"/>
      <c r="M18" s="46"/>
      <c r="N18" s="23"/>
      <c r="O18" s="23"/>
      <c r="P18" s="23"/>
      <c r="Q18" s="23"/>
      <c r="R18" s="23"/>
      <c r="S18" s="23"/>
      <c r="T18" s="23"/>
      <c r="U18" s="23"/>
      <c r="V18" s="23"/>
      <c r="W18" s="23"/>
      <c r="X18" s="23"/>
      <c r="Y18" s="23"/>
      <c r="Z18" s="23"/>
      <c r="AA18" s="23"/>
      <c r="AB18" s="23"/>
      <c r="AC18" s="23"/>
      <c r="AD18" s="23"/>
      <c r="AE18" s="23"/>
      <c r="AF18" s="23"/>
      <c r="AG18" s="23"/>
    </row>
    <row r="19" spans="1:33" s="23" customFormat="1" ht="15" x14ac:dyDescent="0.25">
      <c r="B19" s="100"/>
      <c r="C19" s="30"/>
      <c r="D19" s="30"/>
      <c r="E19" s="30"/>
      <c r="F19" s="30"/>
      <c r="G19" s="30"/>
      <c r="H19" s="30"/>
      <c r="I19" s="30"/>
      <c r="J19" s="30"/>
      <c r="K19" s="30"/>
      <c r="L19" s="30"/>
      <c r="M19" s="30"/>
      <c r="N19" s="30"/>
      <c r="O19" s="30"/>
      <c r="P19" s="30"/>
      <c r="Q19" s="30"/>
      <c r="R19" s="30"/>
    </row>
    <row r="20" spans="1:33" s="23" customFormat="1" ht="15" x14ac:dyDescent="0.25">
      <c r="B20" s="100"/>
      <c r="I20" s="24"/>
    </row>
    <row r="21" spans="1:33" s="23" customFormat="1" ht="15" x14ac:dyDescent="0.25">
      <c r="B21" s="29"/>
    </row>
    <row r="22" spans="1:33" s="23" customFormat="1" ht="15" x14ac:dyDescent="0.25">
      <c r="B22" s="29"/>
    </row>
    <row r="23" spans="1:33" s="4" customFormat="1" ht="15" x14ac:dyDescent="0.25">
      <c r="B23" s="23"/>
      <c r="C23" s="23"/>
      <c r="D23" s="23"/>
      <c r="E23" s="23"/>
      <c r="F23" s="23"/>
      <c r="G23" s="23"/>
      <c r="H23" s="23"/>
      <c r="I23" s="23"/>
      <c r="J23" s="23"/>
      <c r="K23" s="23"/>
      <c r="L23" s="23"/>
      <c r="M23" s="23"/>
      <c r="N23" s="23"/>
      <c r="O23" s="23"/>
      <c r="P23" s="23"/>
      <c r="Q23" s="23"/>
      <c r="R23" s="23"/>
      <c r="S23" s="23"/>
      <c r="T23" s="23"/>
    </row>
    <row r="24" spans="1:33" s="4" customFormat="1" ht="15" x14ac:dyDescent="0.25">
      <c r="B24" s="23"/>
      <c r="C24" s="23"/>
      <c r="D24" s="23"/>
      <c r="E24" s="23"/>
      <c r="F24" s="23"/>
      <c r="G24" s="23"/>
      <c r="H24" s="23"/>
      <c r="I24" s="23"/>
      <c r="J24" s="23"/>
      <c r="L24" s="23"/>
    </row>
    <row r="25" spans="1:33" s="4" customFormat="1" ht="15" x14ac:dyDescent="0.25">
      <c r="B25" s="23"/>
      <c r="C25" s="23"/>
      <c r="D25" s="23"/>
      <c r="E25" s="23"/>
      <c r="F25" s="23"/>
      <c r="G25" s="23"/>
      <c r="H25" s="23"/>
      <c r="I25" s="23"/>
      <c r="J25" s="23"/>
    </row>
    <row r="26" spans="1:33" s="4" customFormat="1" ht="15" x14ac:dyDescent="0.25">
      <c r="B26" s="23"/>
      <c r="C26" s="23"/>
      <c r="D26" s="23"/>
      <c r="E26" s="23"/>
      <c r="F26" s="23"/>
      <c r="G26" s="23"/>
      <c r="H26" s="23"/>
      <c r="I26" s="23"/>
      <c r="J26" s="23"/>
      <c r="K26" s="23"/>
    </row>
    <row r="27" spans="1:33" s="4" customFormat="1" ht="15" x14ac:dyDescent="0.25">
      <c r="B27" s="23"/>
      <c r="C27" s="23"/>
      <c r="D27" s="23"/>
      <c r="E27" s="23"/>
      <c r="F27" s="23"/>
      <c r="G27" s="23"/>
      <c r="H27" s="23"/>
      <c r="I27" s="23"/>
      <c r="J27" s="23"/>
      <c r="K27" s="23"/>
    </row>
    <row r="28" spans="1:33" s="4" customFormat="1" ht="15" x14ac:dyDescent="0.25">
      <c r="B28" s="23"/>
      <c r="C28" s="23"/>
      <c r="D28" s="23"/>
      <c r="E28" s="23"/>
      <c r="F28" s="23"/>
      <c r="G28" s="23"/>
      <c r="H28" s="23"/>
      <c r="I28" s="23"/>
      <c r="J28" s="23"/>
    </row>
    <row r="29" spans="1:33" s="4" customFormat="1" ht="15" x14ac:dyDescent="0.25">
      <c r="B29" s="23"/>
      <c r="C29" s="23"/>
      <c r="D29" s="23"/>
      <c r="E29" s="23"/>
      <c r="F29" s="23"/>
      <c r="G29" s="23"/>
      <c r="H29" s="23"/>
      <c r="I29" s="23"/>
      <c r="J29" s="23"/>
    </row>
    <row r="30" spans="1:33" s="4" customFormat="1" ht="15" x14ac:dyDescent="0.25">
      <c r="B30" s="23"/>
      <c r="C30" s="23"/>
      <c r="D30" s="23"/>
      <c r="E30" s="23"/>
      <c r="F30" s="23"/>
      <c r="G30" s="23"/>
      <c r="H30" s="23"/>
      <c r="I30" s="23"/>
      <c r="J30" s="23"/>
    </row>
    <row r="31" spans="1:33" s="4" customFormat="1" ht="15" x14ac:dyDescent="0.25">
      <c r="B31" s="23"/>
      <c r="C31" s="23"/>
      <c r="D31" s="23"/>
      <c r="E31" s="23"/>
      <c r="F31" s="23"/>
      <c r="G31" s="23"/>
      <c r="H31" s="23"/>
      <c r="I31" s="23"/>
      <c r="J31" s="23"/>
    </row>
    <row r="32" spans="1:33" s="4" customFormat="1" ht="15" x14ac:dyDescent="0.25">
      <c r="B32" s="23"/>
      <c r="C32" s="23"/>
      <c r="D32" s="23"/>
      <c r="E32" s="23"/>
      <c r="F32" s="23"/>
      <c r="G32" s="23"/>
      <c r="H32" s="23"/>
      <c r="I32" s="23"/>
      <c r="J32" s="23"/>
    </row>
    <row r="33" spans="2:21" s="4" customFormat="1" ht="15" x14ac:dyDescent="0.25">
      <c r="B33" s="23"/>
      <c r="C33" s="23"/>
      <c r="D33" s="23"/>
      <c r="E33" s="23"/>
      <c r="F33" s="23"/>
      <c r="G33" s="23"/>
      <c r="H33" s="23"/>
      <c r="I33" s="23"/>
      <c r="J33" s="23"/>
    </row>
    <row r="34" spans="2:21" s="4" customFormat="1" ht="15" x14ac:dyDescent="0.25">
      <c r="B34" s="23"/>
      <c r="C34" s="23"/>
      <c r="D34" s="23"/>
      <c r="E34" s="23"/>
      <c r="F34" s="23"/>
      <c r="G34" s="23"/>
      <c r="H34" s="23"/>
      <c r="I34" s="23"/>
      <c r="J34" s="23"/>
    </row>
    <row r="35" spans="2:21" s="4" customFormat="1" ht="15" x14ac:dyDescent="0.25">
      <c r="B35" s="23"/>
      <c r="C35" s="23"/>
      <c r="D35" s="23"/>
      <c r="E35" s="23"/>
      <c r="F35" s="23"/>
      <c r="G35" s="23"/>
      <c r="H35" s="23"/>
      <c r="I35" s="23"/>
      <c r="J35" s="23"/>
    </row>
    <row r="36" spans="2:21" s="4" customFormat="1" ht="15" x14ac:dyDescent="0.25">
      <c r="B36" s="23"/>
      <c r="C36" s="23"/>
      <c r="D36" s="23"/>
      <c r="E36" s="23"/>
      <c r="F36" s="23"/>
      <c r="G36" s="23"/>
      <c r="H36" s="23"/>
      <c r="I36" s="23"/>
      <c r="J36" s="23"/>
    </row>
    <row r="37" spans="2:21" s="4" customFormat="1" ht="15" x14ac:dyDescent="0.25">
      <c r="B37" s="23"/>
      <c r="C37" s="23"/>
      <c r="D37" s="23"/>
      <c r="E37" s="23"/>
      <c r="F37" s="23"/>
      <c r="G37" s="23"/>
      <c r="H37" s="23"/>
      <c r="I37" s="23"/>
      <c r="J37" s="23"/>
    </row>
    <row r="38" spans="2:21" s="4" customFormat="1" ht="45" customHeight="1" x14ac:dyDescent="0.25">
      <c r="B38" s="199" t="s">
        <v>145</v>
      </c>
      <c r="C38" s="199"/>
      <c r="D38" s="199"/>
      <c r="E38" s="199"/>
      <c r="F38" s="199"/>
      <c r="G38" s="199"/>
      <c r="H38" s="199"/>
      <c r="I38" s="199"/>
      <c r="J38" s="199"/>
      <c r="K38" s="199"/>
      <c r="L38" s="199"/>
      <c r="M38" s="199"/>
      <c r="N38" s="199"/>
      <c r="O38" s="199"/>
      <c r="P38" s="199"/>
      <c r="Q38" s="199"/>
      <c r="R38" s="199"/>
      <c r="S38" s="62"/>
      <c r="T38" s="62"/>
      <c r="U38" s="62"/>
    </row>
    <row r="39" spans="2:21" s="4" customFormat="1" ht="15" x14ac:dyDescent="0.25">
      <c r="B39" s="23"/>
      <c r="C39" s="23"/>
      <c r="D39" s="23"/>
      <c r="E39" s="23"/>
      <c r="F39" s="23"/>
      <c r="G39" s="23"/>
      <c r="H39" s="23"/>
      <c r="I39" s="23"/>
      <c r="J39" s="23"/>
    </row>
    <row r="40" spans="2:21" s="4" customFormat="1" ht="15" x14ac:dyDescent="0.25">
      <c r="B40" s="23"/>
      <c r="C40" s="23"/>
      <c r="D40" s="23"/>
      <c r="E40" s="23"/>
      <c r="F40" s="23"/>
      <c r="G40" s="23"/>
      <c r="H40" s="23"/>
      <c r="I40" s="23"/>
      <c r="J40" s="23"/>
    </row>
    <row r="41" spans="2:21" s="4" customFormat="1" ht="15" x14ac:dyDescent="0.25">
      <c r="B41" s="23"/>
      <c r="C41" s="23"/>
      <c r="D41" s="23"/>
      <c r="E41" s="23"/>
      <c r="F41" s="23"/>
      <c r="G41" s="23"/>
      <c r="H41" s="23"/>
      <c r="I41" s="23"/>
      <c r="J41" s="23"/>
    </row>
    <row r="42" spans="2:21" s="4" customFormat="1" ht="15" x14ac:dyDescent="0.25">
      <c r="B42" s="23"/>
      <c r="C42" s="23"/>
      <c r="D42" s="23"/>
      <c r="E42" s="23"/>
      <c r="F42" s="23"/>
      <c r="G42" s="23"/>
      <c r="H42" s="23"/>
      <c r="I42" s="23"/>
      <c r="J42" s="23"/>
    </row>
    <row r="43" spans="2:21" s="4" customFormat="1" ht="15" x14ac:dyDescent="0.25">
      <c r="B43" s="23"/>
      <c r="C43" s="23"/>
      <c r="D43" s="23"/>
      <c r="E43" s="23"/>
      <c r="F43" s="23"/>
      <c r="G43" s="23"/>
      <c r="H43" s="23"/>
      <c r="I43" s="23"/>
      <c r="J43" s="23"/>
    </row>
    <row r="44" spans="2:21" s="4" customFormat="1" ht="15" x14ac:dyDescent="0.25">
      <c r="B44" s="23"/>
      <c r="C44" s="23"/>
      <c r="D44" s="23"/>
      <c r="E44" s="23"/>
      <c r="F44" s="23"/>
      <c r="G44" s="23"/>
      <c r="H44" s="23"/>
      <c r="I44" s="23"/>
      <c r="J44" s="23"/>
    </row>
    <row r="45" spans="2:21" s="4" customFormat="1" ht="15" x14ac:dyDescent="0.25">
      <c r="B45" s="23"/>
      <c r="C45" s="23"/>
      <c r="D45" s="23"/>
      <c r="E45" s="23"/>
      <c r="F45" s="23"/>
      <c r="G45" s="23"/>
      <c r="H45" s="23"/>
      <c r="I45" s="23"/>
      <c r="J45" s="23"/>
    </row>
    <row r="46" spans="2:21" s="4" customFormat="1" ht="15" x14ac:dyDescent="0.25">
      <c r="B46" s="23"/>
      <c r="C46" s="23"/>
      <c r="D46" s="23"/>
      <c r="E46" s="23"/>
      <c r="F46" s="23"/>
      <c r="G46" s="23"/>
      <c r="H46" s="23"/>
      <c r="I46" s="23"/>
      <c r="J46" s="23"/>
    </row>
    <row r="47" spans="2:21" s="4" customFormat="1" ht="15" x14ac:dyDescent="0.25">
      <c r="B47" s="23"/>
      <c r="C47" s="23"/>
      <c r="D47" s="23"/>
      <c r="E47" s="23"/>
      <c r="F47" s="23"/>
      <c r="G47" s="23"/>
      <c r="H47" s="23"/>
      <c r="I47" s="23"/>
      <c r="J47" s="23"/>
    </row>
    <row r="48" spans="2:21" s="4" customFormat="1" ht="15" x14ac:dyDescent="0.25">
      <c r="B48" s="23"/>
      <c r="C48" s="23"/>
      <c r="D48" s="23"/>
      <c r="E48" s="23"/>
      <c r="F48" s="23"/>
      <c r="G48" s="23"/>
      <c r="H48" s="23"/>
      <c r="I48" s="23"/>
      <c r="J48" s="23"/>
    </row>
    <row r="49" spans="2:21" s="4" customFormat="1" ht="15" x14ac:dyDescent="0.25">
      <c r="B49" s="23"/>
      <c r="C49" s="23"/>
      <c r="D49" s="23"/>
      <c r="E49" s="23"/>
      <c r="F49" s="23"/>
      <c r="G49" s="23"/>
      <c r="H49" s="23"/>
      <c r="I49" s="23"/>
      <c r="J49" s="23"/>
    </row>
    <row r="50" spans="2:21" s="4" customFormat="1" ht="15" x14ac:dyDescent="0.25">
      <c r="B50" s="23"/>
      <c r="C50" s="23"/>
      <c r="D50" s="23"/>
      <c r="E50" s="23"/>
      <c r="F50" s="23"/>
      <c r="G50" s="23"/>
      <c r="H50" s="23"/>
      <c r="I50" s="23"/>
      <c r="J50" s="23"/>
    </row>
    <row r="51" spans="2:21" s="4" customFormat="1" ht="15" x14ac:dyDescent="0.25">
      <c r="B51" s="23"/>
      <c r="C51" s="23"/>
      <c r="D51" s="23"/>
      <c r="E51" s="23"/>
      <c r="F51" s="23"/>
      <c r="G51" s="23"/>
      <c r="H51" s="23"/>
      <c r="I51" s="23"/>
      <c r="J51" s="23"/>
    </row>
    <row r="52" spans="2:21" s="4" customFormat="1" ht="15" x14ac:dyDescent="0.25">
      <c r="B52" s="23"/>
      <c r="C52" s="23"/>
      <c r="D52" s="23"/>
      <c r="E52" s="23"/>
      <c r="F52" s="23"/>
      <c r="G52" s="23"/>
      <c r="H52" s="23"/>
      <c r="I52" s="23"/>
      <c r="J52" s="23"/>
    </row>
    <row r="53" spans="2:21" s="4" customFormat="1" ht="15" x14ac:dyDescent="0.25">
      <c r="B53" s="23"/>
      <c r="C53" s="23"/>
      <c r="D53" s="23"/>
      <c r="E53" s="23"/>
      <c r="F53" s="23"/>
      <c r="G53" s="23"/>
      <c r="H53" s="23"/>
      <c r="I53" s="23"/>
      <c r="J53" s="23"/>
    </row>
    <row r="54" spans="2:21" s="4" customFormat="1" ht="15" x14ac:dyDescent="0.25">
      <c r="B54" s="23"/>
      <c r="C54" s="23"/>
      <c r="D54" s="23"/>
      <c r="E54" s="23"/>
      <c r="F54" s="23"/>
      <c r="G54" s="23"/>
      <c r="H54" s="23"/>
      <c r="I54" s="23"/>
      <c r="J54" s="23"/>
    </row>
    <row r="55" spans="2:21" s="4" customFormat="1" ht="15" x14ac:dyDescent="0.25">
      <c r="B55" s="23"/>
      <c r="C55" s="23"/>
      <c r="D55" s="23"/>
      <c r="E55" s="23"/>
      <c r="F55" s="23"/>
      <c r="G55" s="23"/>
      <c r="H55" s="23"/>
      <c r="I55" s="23"/>
      <c r="J55" s="23"/>
    </row>
    <row r="56" spans="2:21" s="4" customFormat="1" ht="15" x14ac:dyDescent="0.25">
      <c r="B56" s="23"/>
      <c r="C56" s="23"/>
      <c r="D56" s="23"/>
      <c r="E56" s="23"/>
      <c r="F56" s="23"/>
      <c r="G56" s="23"/>
      <c r="H56" s="23"/>
      <c r="I56" s="23"/>
      <c r="J56" s="23"/>
    </row>
    <row r="57" spans="2:21" s="4" customFormat="1" ht="15" x14ac:dyDescent="0.25">
      <c r="B57" s="23"/>
      <c r="C57" s="23"/>
      <c r="D57" s="23"/>
      <c r="E57" s="23"/>
      <c r="F57" s="23"/>
      <c r="G57" s="23"/>
      <c r="H57" s="23"/>
      <c r="I57" s="23"/>
      <c r="J57" s="23"/>
    </row>
    <row r="58" spans="2:21" s="4" customFormat="1" ht="15" x14ac:dyDescent="0.25">
      <c r="B58" s="23"/>
      <c r="C58" s="23"/>
      <c r="D58" s="23"/>
      <c r="E58" s="23"/>
      <c r="F58" s="23"/>
      <c r="G58" s="23"/>
      <c r="H58" s="23"/>
      <c r="I58" s="23"/>
      <c r="J58" s="23"/>
    </row>
    <row r="59" spans="2:21" s="4" customFormat="1" ht="15" x14ac:dyDescent="0.25">
      <c r="B59" s="23"/>
      <c r="C59" s="23"/>
      <c r="D59" s="23"/>
      <c r="E59" s="23"/>
      <c r="F59" s="23"/>
      <c r="G59" s="23"/>
      <c r="H59" s="23"/>
      <c r="I59" s="23"/>
      <c r="J59" s="23"/>
    </row>
    <row r="60" spans="2:21" s="4" customFormat="1" ht="15" x14ac:dyDescent="0.25">
      <c r="B60" s="23"/>
      <c r="C60" s="23"/>
      <c r="D60" s="23"/>
      <c r="E60" s="23"/>
      <c r="F60" s="23"/>
      <c r="G60" s="23"/>
      <c r="H60" s="23"/>
      <c r="I60" s="23"/>
      <c r="J60" s="23"/>
    </row>
    <row r="61" spans="2:21" s="4" customFormat="1" ht="15" x14ac:dyDescent="0.25">
      <c r="B61" s="23"/>
      <c r="C61" s="23"/>
      <c r="D61" s="23"/>
      <c r="E61" s="23"/>
      <c r="F61" s="23"/>
      <c r="G61" s="23"/>
      <c r="H61" s="23"/>
      <c r="I61" s="23"/>
      <c r="J61" s="23"/>
    </row>
    <row r="62" spans="2:21" s="4" customFormat="1" ht="45" customHeight="1" x14ac:dyDescent="0.25">
      <c r="B62" s="199" t="s">
        <v>144</v>
      </c>
      <c r="C62" s="199"/>
      <c r="D62" s="199"/>
      <c r="E62" s="199"/>
      <c r="F62" s="199"/>
      <c r="G62" s="199"/>
      <c r="H62" s="199"/>
      <c r="I62" s="199"/>
      <c r="J62" s="199"/>
      <c r="K62" s="199"/>
      <c r="L62" s="199"/>
      <c r="M62" s="199"/>
      <c r="N62" s="199"/>
      <c r="O62" s="199"/>
      <c r="P62" s="199"/>
      <c r="Q62" s="199"/>
      <c r="R62" s="199"/>
      <c r="S62" s="62"/>
      <c r="T62" s="62"/>
      <c r="U62" s="62"/>
    </row>
    <row r="63" spans="2:21" s="4" customFormat="1" ht="15" x14ac:dyDescent="0.25">
      <c r="B63" s="23"/>
      <c r="C63" s="23"/>
      <c r="D63" s="23"/>
      <c r="E63" s="23"/>
      <c r="F63" s="23"/>
      <c r="G63" s="23"/>
      <c r="H63" s="23"/>
      <c r="I63" s="23"/>
      <c r="J63" s="23"/>
    </row>
    <row r="64" spans="2:21" s="4" customFormat="1" ht="15" x14ac:dyDescent="0.25">
      <c r="B64" s="23"/>
      <c r="C64" s="23"/>
      <c r="D64" s="23"/>
      <c r="E64" s="23"/>
      <c r="F64" s="23"/>
      <c r="G64" s="23"/>
      <c r="H64" s="23"/>
      <c r="I64" s="23"/>
      <c r="J64" s="23"/>
    </row>
    <row r="65" spans="2:10" s="4" customFormat="1" ht="15" x14ac:dyDescent="0.25">
      <c r="B65" s="23"/>
      <c r="C65" s="23"/>
      <c r="D65" s="23"/>
      <c r="E65" s="23"/>
      <c r="F65" s="23"/>
      <c r="G65" s="23"/>
      <c r="H65" s="23"/>
      <c r="I65" s="23"/>
      <c r="J65" s="23"/>
    </row>
    <row r="66" spans="2:10" s="4" customFormat="1" ht="15" x14ac:dyDescent="0.25">
      <c r="B66" s="23"/>
      <c r="C66" s="23"/>
      <c r="D66" s="23"/>
      <c r="E66" s="23"/>
      <c r="F66" s="23"/>
      <c r="G66" s="23"/>
      <c r="H66" s="23"/>
      <c r="I66" s="23"/>
      <c r="J66" s="23"/>
    </row>
    <row r="67" spans="2:10" s="4" customFormat="1" ht="15" x14ac:dyDescent="0.25">
      <c r="B67" s="23"/>
      <c r="C67" s="23"/>
      <c r="D67" s="23"/>
      <c r="E67" s="23"/>
      <c r="F67" s="23"/>
      <c r="G67" s="23"/>
      <c r="H67" s="23"/>
      <c r="I67" s="23"/>
      <c r="J67" s="23"/>
    </row>
    <row r="68" spans="2:10" s="4" customFormat="1" ht="15" x14ac:dyDescent="0.25">
      <c r="B68" s="23"/>
      <c r="C68" s="23"/>
      <c r="D68" s="23"/>
      <c r="E68" s="23"/>
      <c r="F68" s="23"/>
      <c r="G68" s="23"/>
      <c r="H68" s="23"/>
      <c r="I68" s="23"/>
      <c r="J68" s="23"/>
    </row>
    <row r="69" spans="2:10" s="4" customFormat="1" ht="15" x14ac:dyDescent="0.25">
      <c r="B69" s="23"/>
      <c r="C69" s="23"/>
      <c r="D69" s="23"/>
      <c r="E69" s="23"/>
      <c r="F69" s="23"/>
      <c r="G69" s="23"/>
      <c r="H69" s="23"/>
      <c r="I69" s="23"/>
      <c r="J69" s="23"/>
    </row>
    <row r="70" spans="2:10" s="4" customFormat="1" ht="15" x14ac:dyDescent="0.25">
      <c r="B70" s="23"/>
      <c r="C70" s="23"/>
      <c r="D70" s="23"/>
      <c r="E70" s="23"/>
      <c r="F70" s="23"/>
      <c r="G70" s="23"/>
      <c r="H70" s="23"/>
      <c r="I70" s="23"/>
      <c r="J70" s="23"/>
    </row>
    <row r="71" spans="2:10" s="4" customFormat="1" ht="15" x14ac:dyDescent="0.25">
      <c r="B71" s="23"/>
      <c r="C71" s="23"/>
      <c r="D71" s="23"/>
      <c r="E71" s="23"/>
      <c r="F71" s="23"/>
      <c r="G71" s="23"/>
      <c r="H71" s="23"/>
      <c r="I71" s="23"/>
      <c r="J71" s="23"/>
    </row>
    <row r="72" spans="2:10" s="4" customFormat="1" ht="15" x14ac:dyDescent="0.25">
      <c r="B72" s="23"/>
      <c r="C72" s="23"/>
      <c r="D72" s="23"/>
      <c r="E72" s="23"/>
      <c r="F72" s="23"/>
      <c r="G72" s="23"/>
      <c r="H72" s="23"/>
      <c r="I72" s="23"/>
      <c r="J72" s="23"/>
    </row>
    <row r="73" spans="2:10" s="4" customFormat="1" ht="15" x14ac:dyDescent="0.25">
      <c r="B73" s="23"/>
      <c r="C73" s="23"/>
      <c r="D73" s="23"/>
      <c r="E73" s="23"/>
      <c r="F73" s="23"/>
      <c r="G73" s="23"/>
      <c r="H73" s="23"/>
      <c r="I73" s="23"/>
      <c r="J73" s="23"/>
    </row>
    <row r="74" spans="2:10" s="4" customFormat="1" ht="15" x14ac:dyDescent="0.25">
      <c r="B74" s="23"/>
      <c r="C74" s="23"/>
      <c r="D74" s="23"/>
      <c r="E74" s="23"/>
      <c r="F74" s="23"/>
      <c r="G74" s="23"/>
      <c r="H74" s="23"/>
      <c r="I74" s="23"/>
      <c r="J74" s="23"/>
    </row>
    <row r="75" spans="2:10" s="4" customFormat="1" ht="15" x14ac:dyDescent="0.25">
      <c r="B75" s="23"/>
      <c r="C75" s="23"/>
      <c r="D75" s="23"/>
      <c r="E75" s="23"/>
      <c r="F75" s="23"/>
      <c r="G75" s="23"/>
      <c r="H75" s="23"/>
      <c r="I75" s="23"/>
      <c r="J75" s="23"/>
    </row>
    <row r="76" spans="2:10" s="4" customFormat="1" ht="15" x14ac:dyDescent="0.25">
      <c r="B76" s="23"/>
      <c r="C76" s="23"/>
      <c r="D76" s="23"/>
      <c r="E76" s="23"/>
      <c r="F76" s="23"/>
      <c r="G76" s="23"/>
      <c r="H76" s="23"/>
      <c r="I76" s="23"/>
      <c r="J76" s="23"/>
    </row>
    <row r="77" spans="2:10" s="4" customFormat="1" ht="15" x14ac:dyDescent="0.25">
      <c r="B77" s="23"/>
      <c r="C77" s="23"/>
      <c r="D77" s="23"/>
      <c r="E77" s="23"/>
      <c r="F77" s="23"/>
      <c r="G77" s="23"/>
      <c r="H77" s="23"/>
      <c r="I77" s="23"/>
      <c r="J77" s="23"/>
    </row>
    <row r="78" spans="2:10" s="4" customFormat="1" ht="15" x14ac:dyDescent="0.25">
      <c r="B78" s="23"/>
      <c r="C78" s="23"/>
      <c r="D78" s="23"/>
      <c r="E78" s="23"/>
      <c r="F78" s="23"/>
      <c r="G78" s="23"/>
      <c r="H78" s="23"/>
      <c r="I78" s="23"/>
      <c r="J78" s="23"/>
    </row>
    <row r="79" spans="2:10" s="4" customFormat="1" ht="15" x14ac:dyDescent="0.25">
      <c r="B79" s="23"/>
      <c r="C79" s="23"/>
      <c r="D79" s="23"/>
      <c r="E79" s="23"/>
      <c r="F79" s="23"/>
      <c r="G79" s="23"/>
      <c r="H79" s="23"/>
      <c r="I79" s="23"/>
      <c r="J79" s="23"/>
    </row>
    <row r="80" spans="2:10" s="4" customFormat="1" ht="15" x14ac:dyDescent="0.25">
      <c r="B80" s="23"/>
      <c r="C80" s="23"/>
      <c r="D80" s="23"/>
      <c r="E80" s="23"/>
      <c r="F80" s="23"/>
      <c r="G80" s="23"/>
      <c r="H80" s="23"/>
      <c r="I80" s="23"/>
      <c r="J80" s="23"/>
    </row>
    <row r="81" spans="2:11" s="4" customFormat="1" ht="15" x14ac:dyDescent="0.25">
      <c r="B81" s="23"/>
      <c r="C81" s="23"/>
      <c r="D81" s="23"/>
      <c r="E81" s="23"/>
      <c r="F81" s="23"/>
      <c r="G81" s="23"/>
      <c r="H81" s="23"/>
      <c r="I81" s="23"/>
      <c r="J81" s="23"/>
    </row>
    <row r="82" spans="2:11" s="4" customFormat="1" ht="15" x14ac:dyDescent="0.25">
      <c r="B82" s="101"/>
      <c r="C82" s="32"/>
      <c r="D82" s="32"/>
      <c r="E82" s="32"/>
      <c r="F82" s="23"/>
      <c r="G82" s="23"/>
      <c r="H82" s="23"/>
      <c r="I82" s="23"/>
    </row>
    <row r="83" spans="2:11" s="4" customFormat="1" ht="15" x14ac:dyDescent="0.25">
      <c r="C83" s="23"/>
      <c r="D83" s="23"/>
      <c r="E83" s="23"/>
      <c r="F83" s="23"/>
      <c r="G83" s="23"/>
      <c r="H83" s="23"/>
      <c r="I83" s="23"/>
    </row>
    <row r="84" spans="2:11" s="4" customFormat="1" ht="15" x14ac:dyDescent="0.25">
      <c r="C84" s="23"/>
      <c r="D84" s="23"/>
      <c r="E84" s="23"/>
      <c r="F84" s="23"/>
      <c r="G84" s="23"/>
      <c r="H84" s="23"/>
      <c r="I84" s="23"/>
    </row>
    <row r="85" spans="2:11" s="16" customFormat="1" ht="14.25" x14ac:dyDescent="0.3">
      <c r="B85" s="65" t="s">
        <v>111</v>
      </c>
      <c r="C85" s="18"/>
      <c r="D85" s="18"/>
      <c r="E85" s="18"/>
      <c r="F85" s="18"/>
      <c r="G85" s="77"/>
      <c r="H85" s="78"/>
      <c r="I85" s="18"/>
      <c r="J85" s="18"/>
      <c r="K85" s="18"/>
    </row>
    <row r="86" spans="2:11" s="4" customFormat="1" x14ac:dyDescent="0.25"/>
    <row r="87" spans="2:11" s="4" customFormat="1" hidden="1" x14ac:dyDescent="0.25"/>
    <row r="88" spans="2:11" s="4" customFormat="1" hidden="1" x14ac:dyDescent="0.25"/>
    <row r="89" spans="2:11" s="4" customFormat="1" hidden="1" x14ac:dyDescent="0.25"/>
    <row r="90" spans="2:11" s="4" customFormat="1" hidden="1" x14ac:dyDescent="0.25"/>
    <row r="91" spans="2:11" s="4" customFormat="1" hidden="1" x14ac:dyDescent="0.25"/>
    <row r="92" spans="2:11" s="4" customFormat="1" hidden="1" x14ac:dyDescent="0.25"/>
    <row r="93" spans="2:11" s="4" customFormat="1" hidden="1" x14ac:dyDescent="0.25"/>
    <row r="94" spans="2:11" s="4" customFormat="1" hidden="1" x14ac:dyDescent="0.25"/>
    <row r="95" spans="2:11" s="4" customFormat="1" hidden="1" x14ac:dyDescent="0.25"/>
    <row r="96" spans="2:11" s="4" customFormat="1" hidden="1" x14ac:dyDescent="0.25"/>
    <row r="97" s="4" customFormat="1" hidden="1" x14ac:dyDescent="0.25"/>
    <row r="98" s="4" customFormat="1" hidden="1" x14ac:dyDescent="0.25"/>
    <row r="99" s="4" customFormat="1" hidden="1" x14ac:dyDescent="0.25"/>
    <row r="100" s="4" customFormat="1" hidden="1" x14ac:dyDescent="0.25"/>
    <row r="101" s="4" customFormat="1" hidden="1" x14ac:dyDescent="0.25"/>
    <row r="102" s="4" customFormat="1" hidden="1" x14ac:dyDescent="0.25"/>
    <row r="103" s="4" customFormat="1" hidden="1" x14ac:dyDescent="0.25"/>
    <row r="104" s="4" customFormat="1" hidden="1" x14ac:dyDescent="0.25"/>
    <row r="105" s="4" customFormat="1" hidden="1" x14ac:dyDescent="0.25"/>
    <row r="106" s="4" customFormat="1" hidden="1" x14ac:dyDescent="0.25"/>
    <row r="107" s="4" customFormat="1" hidden="1" x14ac:dyDescent="0.25"/>
    <row r="108" s="4" customFormat="1" hidden="1" x14ac:dyDescent="0.25"/>
    <row r="109" s="4" customFormat="1" hidden="1" x14ac:dyDescent="0.25"/>
    <row r="110" s="4" customFormat="1" hidden="1" x14ac:dyDescent="0.25"/>
    <row r="111" s="4" customFormat="1" hidden="1" x14ac:dyDescent="0.25"/>
    <row r="112" s="4" customFormat="1" hidden="1" x14ac:dyDescent="0.25"/>
    <row r="113" s="4" customFormat="1" hidden="1" x14ac:dyDescent="0.25"/>
    <row r="114" s="4" customFormat="1" hidden="1" x14ac:dyDescent="0.25"/>
    <row r="115" s="4" customFormat="1" hidden="1" x14ac:dyDescent="0.25"/>
    <row r="116" s="4" customFormat="1" hidden="1" x14ac:dyDescent="0.25"/>
    <row r="117" s="4" customFormat="1" hidden="1" x14ac:dyDescent="0.25"/>
    <row r="118" s="4" customFormat="1" hidden="1" x14ac:dyDescent="0.25"/>
    <row r="119" s="4" customFormat="1" hidden="1" x14ac:dyDescent="0.25"/>
    <row r="120" s="4" customFormat="1" hidden="1" x14ac:dyDescent="0.25"/>
    <row r="121" s="4" customFormat="1" hidden="1" x14ac:dyDescent="0.25"/>
    <row r="122" s="4" customFormat="1" hidden="1" x14ac:dyDescent="0.25"/>
    <row r="123" s="4" customFormat="1" hidden="1" x14ac:dyDescent="0.25"/>
    <row r="124" s="4" customFormat="1" hidden="1" x14ac:dyDescent="0.25"/>
    <row r="125" s="4" customFormat="1" hidden="1" x14ac:dyDescent="0.25"/>
    <row r="126" s="4" customFormat="1" hidden="1" x14ac:dyDescent="0.25"/>
    <row r="127" s="4" customFormat="1" hidden="1" x14ac:dyDescent="0.25"/>
    <row r="128" s="4" customFormat="1" hidden="1" x14ac:dyDescent="0.25"/>
    <row r="129" s="4" customFormat="1" hidden="1" x14ac:dyDescent="0.25"/>
    <row r="130" s="4" customFormat="1" hidden="1" x14ac:dyDescent="0.25"/>
    <row r="131" s="4" customFormat="1" hidden="1" x14ac:dyDescent="0.25"/>
    <row r="132" s="4" customFormat="1" hidden="1" x14ac:dyDescent="0.25"/>
    <row r="133" s="4" customFormat="1" hidden="1" x14ac:dyDescent="0.25"/>
    <row r="134" s="4" customFormat="1" hidden="1" x14ac:dyDescent="0.25"/>
    <row r="135" s="4" customFormat="1" hidden="1" x14ac:dyDescent="0.25"/>
    <row r="136" s="4" customFormat="1" hidden="1" x14ac:dyDescent="0.25"/>
    <row r="137" s="4" customFormat="1" hidden="1" x14ac:dyDescent="0.25"/>
    <row r="138" s="4" customFormat="1" hidden="1" x14ac:dyDescent="0.25"/>
    <row r="139" s="4" customFormat="1" hidden="1" x14ac:dyDescent="0.25"/>
    <row r="140" s="4" customFormat="1" hidden="1" x14ac:dyDescent="0.25"/>
    <row r="141" s="4" customFormat="1" hidden="1" x14ac:dyDescent="0.25"/>
    <row r="142" s="4" customFormat="1" hidden="1" x14ac:dyDescent="0.25"/>
    <row r="143" s="4" customFormat="1" hidden="1" x14ac:dyDescent="0.25"/>
    <row r="144" s="4" customFormat="1" hidden="1" x14ac:dyDescent="0.25"/>
    <row r="145" s="4" customFormat="1" hidden="1" x14ac:dyDescent="0.25"/>
    <row r="146" s="4" customFormat="1" hidden="1" x14ac:dyDescent="0.25"/>
    <row r="147" s="4" customFormat="1" hidden="1" x14ac:dyDescent="0.25"/>
    <row r="148" s="4" customFormat="1" hidden="1" x14ac:dyDescent="0.25"/>
    <row r="149" s="4" customFormat="1" hidden="1" x14ac:dyDescent="0.25"/>
    <row r="150" s="4" customFormat="1" hidden="1" x14ac:dyDescent="0.25"/>
    <row r="151" s="4" customFormat="1" hidden="1" x14ac:dyDescent="0.25"/>
    <row r="152" s="4" customFormat="1" hidden="1" x14ac:dyDescent="0.25"/>
    <row r="153" s="4" customFormat="1" hidden="1" x14ac:dyDescent="0.25"/>
    <row r="154" s="4" customFormat="1" hidden="1" x14ac:dyDescent="0.25"/>
    <row r="155" s="4" customFormat="1" hidden="1" x14ac:dyDescent="0.25"/>
    <row r="156" s="4" customFormat="1" hidden="1" x14ac:dyDescent="0.25"/>
    <row r="157" s="4" customFormat="1" hidden="1" x14ac:dyDescent="0.25"/>
    <row r="158" s="4" customFormat="1" hidden="1" x14ac:dyDescent="0.25"/>
    <row r="159" s="4" customFormat="1" hidden="1" x14ac:dyDescent="0.25"/>
    <row r="160" s="4" customFormat="1" hidden="1" x14ac:dyDescent="0.25"/>
    <row r="161" s="4" customFormat="1" hidden="1" x14ac:dyDescent="0.25"/>
    <row r="162" s="4" customFormat="1" hidden="1" x14ac:dyDescent="0.25"/>
    <row r="163" s="4" customFormat="1" hidden="1" x14ac:dyDescent="0.25"/>
    <row r="164" s="4" customFormat="1" hidden="1" x14ac:dyDescent="0.25"/>
    <row r="165" s="4" customFormat="1" hidden="1" x14ac:dyDescent="0.25"/>
    <row r="166" s="4" customFormat="1" hidden="1" x14ac:dyDescent="0.25"/>
    <row r="167" s="4" customFormat="1" hidden="1" x14ac:dyDescent="0.25"/>
    <row r="168" s="4" customFormat="1" hidden="1" x14ac:dyDescent="0.25"/>
    <row r="169" s="4" customFormat="1" hidden="1" x14ac:dyDescent="0.25"/>
    <row r="170" s="4" customFormat="1" hidden="1" x14ac:dyDescent="0.25"/>
    <row r="171" s="4" customFormat="1" hidden="1" x14ac:dyDescent="0.25"/>
    <row r="172" s="4" customFormat="1" hidden="1" x14ac:dyDescent="0.25"/>
    <row r="173" s="4" customFormat="1" hidden="1" x14ac:dyDescent="0.25"/>
    <row r="174" s="4" customFormat="1" hidden="1" x14ac:dyDescent="0.25"/>
    <row r="175" s="4" customFormat="1" hidden="1" x14ac:dyDescent="0.25"/>
    <row r="176" s="4" customFormat="1" hidden="1" x14ac:dyDescent="0.25"/>
    <row r="177" s="4" customFormat="1" hidden="1" x14ac:dyDescent="0.25"/>
    <row r="178" s="4" customFormat="1" hidden="1" x14ac:dyDescent="0.25"/>
    <row r="179" s="4" customFormat="1" hidden="1" x14ac:dyDescent="0.25"/>
    <row r="180" s="4" customFormat="1" hidden="1" x14ac:dyDescent="0.25"/>
    <row r="181" s="4" customFormat="1" hidden="1" x14ac:dyDescent="0.25"/>
    <row r="182" s="4" customFormat="1" hidden="1" x14ac:dyDescent="0.25"/>
    <row r="183" s="4" customFormat="1" hidden="1" x14ac:dyDescent="0.25"/>
    <row r="184" s="4" customFormat="1" hidden="1" x14ac:dyDescent="0.25"/>
    <row r="185" s="4" customFormat="1" hidden="1" x14ac:dyDescent="0.25"/>
    <row r="186" s="4" customFormat="1" hidden="1" x14ac:dyDescent="0.25"/>
    <row r="187" s="4" customFormat="1" hidden="1" x14ac:dyDescent="0.25"/>
    <row r="188" s="4" customFormat="1" hidden="1" x14ac:dyDescent="0.25"/>
    <row r="189" s="4" customFormat="1" hidden="1" x14ac:dyDescent="0.25"/>
    <row r="190" s="4" customFormat="1" hidden="1" x14ac:dyDescent="0.25"/>
    <row r="191" s="4" customFormat="1" hidden="1" x14ac:dyDescent="0.25"/>
    <row r="192" s="4" customFormat="1" hidden="1" x14ac:dyDescent="0.25"/>
    <row r="193" s="4" customFormat="1" hidden="1" x14ac:dyDescent="0.25"/>
    <row r="194" s="4" customFormat="1" hidden="1" x14ac:dyDescent="0.25"/>
    <row r="195" s="4" customFormat="1" hidden="1" x14ac:dyDescent="0.25"/>
    <row r="196" s="4" customFormat="1" hidden="1" x14ac:dyDescent="0.25"/>
    <row r="197" s="4" customFormat="1" hidden="1" x14ac:dyDescent="0.25"/>
    <row r="198" s="4" customFormat="1" hidden="1" x14ac:dyDescent="0.25"/>
    <row r="199" s="4" customFormat="1" hidden="1" x14ac:dyDescent="0.25"/>
    <row r="200" s="4" customFormat="1" hidden="1" x14ac:dyDescent="0.25"/>
    <row r="201" s="4" customFormat="1" hidden="1" x14ac:dyDescent="0.25"/>
    <row r="202" s="4" customFormat="1" hidden="1" x14ac:dyDescent="0.25"/>
    <row r="203" s="4" customFormat="1" hidden="1" x14ac:dyDescent="0.25"/>
    <row r="204" s="4" customFormat="1" hidden="1" x14ac:dyDescent="0.25"/>
    <row r="205" s="4" customFormat="1" hidden="1" x14ac:dyDescent="0.25"/>
    <row r="206" s="4" customFormat="1" hidden="1" x14ac:dyDescent="0.25"/>
    <row r="207" s="4" customFormat="1" hidden="1" x14ac:dyDescent="0.25"/>
    <row r="208" s="4" customFormat="1" hidden="1" x14ac:dyDescent="0.25"/>
    <row r="209" s="4" customFormat="1" hidden="1" x14ac:dyDescent="0.25"/>
    <row r="210" s="4" customFormat="1" hidden="1" x14ac:dyDescent="0.25"/>
    <row r="211" s="4" customFormat="1" hidden="1" x14ac:dyDescent="0.25"/>
    <row r="212" s="4" customFormat="1" hidden="1" x14ac:dyDescent="0.25"/>
    <row r="213" s="4" customFormat="1" hidden="1" x14ac:dyDescent="0.25"/>
    <row r="214" s="4" customFormat="1" hidden="1" x14ac:dyDescent="0.25"/>
    <row r="215" s="4" customFormat="1" hidden="1" x14ac:dyDescent="0.25"/>
    <row r="216" s="4" customFormat="1" hidden="1" x14ac:dyDescent="0.25"/>
    <row r="217" s="4" customFormat="1" hidden="1" x14ac:dyDescent="0.25"/>
    <row r="218" s="4" customFormat="1" hidden="1" x14ac:dyDescent="0.25"/>
    <row r="219" s="4" customFormat="1" hidden="1" x14ac:dyDescent="0.25"/>
    <row r="220" s="4" customFormat="1" hidden="1" x14ac:dyDescent="0.25"/>
    <row r="221" s="4" customFormat="1" hidden="1" x14ac:dyDescent="0.25"/>
    <row r="222" s="4" customFormat="1" hidden="1" x14ac:dyDescent="0.25"/>
    <row r="223" s="4" customFormat="1" hidden="1" x14ac:dyDescent="0.25"/>
    <row r="224" s="4" customFormat="1" hidden="1" x14ac:dyDescent="0.25"/>
    <row r="225" s="4" customFormat="1" hidden="1" x14ac:dyDescent="0.25"/>
    <row r="226" s="4" customFormat="1" hidden="1" x14ac:dyDescent="0.25"/>
    <row r="227" s="4" customFormat="1" hidden="1" x14ac:dyDescent="0.25"/>
    <row r="228" s="4" customFormat="1" hidden="1" x14ac:dyDescent="0.25"/>
    <row r="229" s="4" customFormat="1" hidden="1" x14ac:dyDescent="0.25"/>
    <row r="230" s="4" customFormat="1" hidden="1" x14ac:dyDescent="0.25"/>
    <row r="231" s="4" customFormat="1" hidden="1" x14ac:dyDescent="0.25"/>
    <row r="232" s="4" customFormat="1" hidden="1" x14ac:dyDescent="0.25"/>
    <row r="233" s="4" customFormat="1" hidden="1" x14ac:dyDescent="0.25"/>
    <row r="234" s="4" customFormat="1" hidden="1" x14ac:dyDescent="0.25"/>
    <row r="235" s="4" customFormat="1" hidden="1" x14ac:dyDescent="0.25"/>
    <row r="236" s="4" customFormat="1" hidden="1" x14ac:dyDescent="0.25"/>
    <row r="237" s="4" customFormat="1" hidden="1" x14ac:dyDescent="0.25"/>
    <row r="238" s="4" customFormat="1" hidden="1" x14ac:dyDescent="0.25"/>
    <row r="239" s="4" customFormat="1" hidden="1" x14ac:dyDescent="0.25"/>
    <row r="240" s="4" customFormat="1" hidden="1" x14ac:dyDescent="0.25"/>
    <row r="241" s="4" customFormat="1" hidden="1" x14ac:dyDescent="0.25"/>
    <row r="242" s="4" customFormat="1" hidden="1" x14ac:dyDescent="0.25"/>
    <row r="243" s="4" customFormat="1" hidden="1" x14ac:dyDescent="0.25"/>
    <row r="244" s="4" customFormat="1" hidden="1" x14ac:dyDescent="0.25"/>
    <row r="245" s="4" customFormat="1" hidden="1" x14ac:dyDescent="0.25"/>
    <row r="246" s="4" customFormat="1" hidden="1" x14ac:dyDescent="0.25"/>
    <row r="247" s="4" customFormat="1" hidden="1" x14ac:dyDescent="0.25"/>
    <row r="248" s="4" customFormat="1" hidden="1" x14ac:dyDescent="0.25"/>
    <row r="249" s="4" customFormat="1" hidden="1" x14ac:dyDescent="0.25"/>
    <row r="250" s="4" customFormat="1" hidden="1" x14ac:dyDescent="0.25"/>
    <row r="251" s="4" customFormat="1" hidden="1" x14ac:dyDescent="0.25"/>
    <row r="252" s="4" customFormat="1" hidden="1" x14ac:dyDescent="0.25"/>
    <row r="253" s="4" customFormat="1" hidden="1" x14ac:dyDescent="0.25"/>
    <row r="254" s="4" customFormat="1" hidden="1" x14ac:dyDescent="0.25"/>
    <row r="255" s="4" customFormat="1" hidden="1" x14ac:dyDescent="0.25"/>
    <row r="256" s="4" customFormat="1" hidden="1" x14ac:dyDescent="0.25"/>
    <row r="257" s="4" customFormat="1" hidden="1" x14ac:dyDescent="0.25"/>
    <row r="258" s="4" customFormat="1" hidden="1" x14ac:dyDescent="0.25"/>
    <row r="259" s="4" customFormat="1" hidden="1" x14ac:dyDescent="0.25"/>
    <row r="260" s="4" customFormat="1" hidden="1" x14ac:dyDescent="0.25"/>
    <row r="261" s="4" customFormat="1" hidden="1" x14ac:dyDescent="0.25"/>
    <row r="262" s="4" customFormat="1" hidden="1" x14ac:dyDescent="0.25"/>
    <row r="263" s="4" customFormat="1" hidden="1" x14ac:dyDescent="0.25"/>
    <row r="264" s="4" customFormat="1" hidden="1" x14ac:dyDescent="0.25"/>
    <row r="265" s="4" customFormat="1" hidden="1" x14ac:dyDescent="0.25"/>
    <row r="266" s="4" customFormat="1" hidden="1" x14ac:dyDescent="0.25"/>
    <row r="267" s="4" customFormat="1" hidden="1" x14ac:dyDescent="0.25"/>
    <row r="268" s="4" customFormat="1" hidden="1" x14ac:dyDescent="0.25"/>
    <row r="269" s="4" customFormat="1" hidden="1" x14ac:dyDescent="0.25"/>
    <row r="270" s="4" customFormat="1" hidden="1" x14ac:dyDescent="0.25"/>
    <row r="271" s="4" customFormat="1" hidden="1" x14ac:dyDescent="0.25"/>
    <row r="272" s="4" customFormat="1" hidden="1" x14ac:dyDescent="0.25"/>
    <row r="273" s="4" customFormat="1" hidden="1" x14ac:dyDescent="0.25"/>
    <row r="274" s="4" customFormat="1" hidden="1" x14ac:dyDescent="0.25"/>
    <row r="275" s="4" customFormat="1" hidden="1" x14ac:dyDescent="0.25"/>
    <row r="276" s="4" customFormat="1" hidden="1" x14ac:dyDescent="0.25"/>
    <row r="277" s="4" customFormat="1" hidden="1" x14ac:dyDescent="0.25"/>
    <row r="278" s="4" customFormat="1" hidden="1" x14ac:dyDescent="0.25"/>
    <row r="279" s="4" customFormat="1" hidden="1" x14ac:dyDescent="0.25"/>
    <row r="280" s="4" customFormat="1" hidden="1" x14ac:dyDescent="0.25"/>
    <row r="281" s="4" customFormat="1" hidden="1" x14ac:dyDescent="0.25"/>
    <row r="282" s="4" customFormat="1" hidden="1" x14ac:dyDescent="0.25"/>
    <row r="283" s="4" customFormat="1" hidden="1" x14ac:dyDescent="0.25"/>
    <row r="284" s="4" customFormat="1" hidden="1" x14ac:dyDescent="0.25"/>
    <row r="285" s="4" customFormat="1" hidden="1" x14ac:dyDescent="0.25"/>
    <row r="286" s="4" customFormat="1" hidden="1" x14ac:dyDescent="0.25"/>
    <row r="287" s="4" customFormat="1" hidden="1" x14ac:dyDescent="0.25"/>
    <row r="288" s="4" customFormat="1" hidden="1" x14ac:dyDescent="0.25"/>
    <row r="289" s="4" customFormat="1" hidden="1" x14ac:dyDescent="0.25"/>
    <row r="290" s="4" customFormat="1" hidden="1" x14ac:dyDescent="0.25"/>
    <row r="291" s="4" customFormat="1" hidden="1" x14ac:dyDescent="0.25"/>
    <row r="292" s="4" customFormat="1" hidden="1" x14ac:dyDescent="0.25"/>
    <row r="293" s="4" customFormat="1" hidden="1" x14ac:dyDescent="0.25"/>
    <row r="294" s="4" customFormat="1" hidden="1" x14ac:dyDescent="0.25"/>
    <row r="295" s="4" customFormat="1" hidden="1" x14ac:dyDescent="0.25"/>
    <row r="296" s="4" customFormat="1" hidden="1" x14ac:dyDescent="0.25"/>
    <row r="297" s="4" customFormat="1" hidden="1" x14ac:dyDescent="0.25"/>
    <row r="298" s="4" customFormat="1" hidden="1" x14ac:dyDescent="0.25"/>
    <row r="299" s="4" customFormat="1" hidden="1" x14ac:dyDescent="0.25"/>
    <row r="300" s="4" customFormat="1" hidden="1" x14ac:dyDescent="0.25"/>
    <row r="301" s="4" customFormat="1" hidden="1" x14ac:dyDescent="0.25"/>
    <row r="302" s="4" customFormat="1" hidden="1" x14ac:dyDescent="0.25"/>
    <row r="303" s="4" customFormat="1" hidden="1" x14ac:dyDescent="0.25"/>
    <row r="304" s="4" customFormat="1" hidden="1" x14ac:dyDescent="0.25"/>
    <row r="305" s="4" customFormat="1" hidden="1" x14ac:dyDescent="0.25"/>
    <row r="306" s="4" customFormat="1" hidden="1" x14ac:dyDescent="0.25"/>
    <row r="307" s="4" customFormat="1" hidden="1" x14ac:dyDescent="0.25"/>
    <row r="308" s="4" customFormat="1" hidden="1" x14ac:dyDescent="0.25"/>
    <row r="309" s="4" customFormat="1" hidden="1" x14ac:dyDescent="0.25"/>
    <row r="310" s="4" customFormat="1" hidden="1" x14ac:dyDescent="0.25"/>
    <row r="311" s="4" customFormat="1" hidden="1" x14ac:dyDescent="0.25"/>
    <row r="312" s="4" customFormat="1" hidden="1" x14ac:dyDescent="0.25"/>
    <row r="313" s="4" customFormat="1" hidden="1" x14ac:dyDescent="0.25"/>
    <row r="314" s="4" customFormat="1" hidden="1" x14ac:dyDescent="0.25"/>
    <row r="315" s="4" customFormat="1" hidden="1" x14ac:dyDescent="0.25"/>
    <row r="316" s="4" customFormat="1" hidden="1" x14ac:dyDescent="0.25"/>
    <row r="317" s="4" customFormat="1" hidden="1" x14ac:dyDescent="0.25"/>
    <row r="318" s="4" customFormat="1" hidden="1" x14ac:dyDescent="0.25"/>
    <row r="319" s="4" customFormat="1" hidden="1" x14ac:dyDescent="0.25"/>
    <row r="320" s="4" customFormat="1" hidden="1" x14ac:dyDescent="0.25"/>
    <row r="321" s="4" customFormat="1" hidden="1" x14ac:dyDescent="0.25"/>
    <row r="322" s="4" customFormat="1" hidden="1" x14ac:dyDescent="0.25"/>
    <row r="323" s="4" customFormat="1" hidden="1" x14ac:dyDescent="0.25"/>
    <row r="324" s="4" customFormat="1" hidden="1" x14ac:dyDescent="0.25"/>
    <row r="325" s="4" customFormat="1" hidden="1" x14ac:dyDescent="0.25"/>
    <row r="326" s="4" customFormat="1" hidden="1" x14ac:dyDescent="0.25"/>
    <row r="327" s="4" customFormat="1" hidden="1" x14ac:dyDescent="0.25"/>
    <row r="328" s="4" customFormat="1" hidden="1" x14ac:dyDescent="0.25"/>
    <row r="329" s="4" customFormat="1" hidden="1" x14ac:dyDescent="0.25"/>
    <row r="330" s="4" customFormat="1" hidden="1" x14ac:dyDescent="0.25"/>
    <row r="331" s="4" customFormat="1" hidden="1" x14ac:dyDescent="0.25"/>
    <row r="332" s="4" customFormat="1" hidden="1" x14ac:dyDescent="0.25"/>
    <row r="333" s="4" customFormat="1" hidden="1" x14ac:dyDescent="0.25"/>
    <row r="334" s="4" customFormat="1" hidden="1" x14ac:dyDescent="0.25"/>
    <row r="335" s="4" customFormat="1" hidden="1" x14ac:dyDescent="0.25"/>
    <row r="336" s="4" customFormat="1" hidden="1" x14ac:dyDescent="0.25"/>
    <row r="337" s="4" customFormat="1" hidden="1" x14ac:dyDescent="0.25"/>
    <row r="338" s="4" customFormat="1" hidden="1" x14ac:dyDescent="0.25"/>
    <row r="339" s="4" customFormat="1" hidden="1" x14ac:dyDescent="0.25"/>
    <row r="340" s="4" customFormat="1" hidden="1" x14ac:dyDescent="0.25"/>
    <row r="341" s="4" customFormat="1" hidden="1" x14ac:dyDescent="0.25"/>
    <row r="342" s="4" customFormat="1" hidden="1" x14ac:dyDescent="0.25"/>
    <row r="343" s="4" customFormat="1" hidden="1" x14ac:dyDescent="0.25"/>
    <row r="344" s="4" customFormat="1" hidden="1" x14ac:dyDescent="0.25"/>
    <row r="345" s="4" customFormat="1" hidden="1" x14ac:dyDescent="0.25"/>
    <row r="346" s="4" customFormat="1" hidden="1" x14ac:dyDescent="0.25"/>
    <row r="347" s="4" customFormat="1" hidden="1" x14ac:dyDescent="0.25"/>
    <row r="348" s="4" customFormat="1" hidden="1" x14ac:dyDescent="0.25"/>
    <row r="349" s="4" customFormat="1" hidden="1" x14ac:dyDescent="0.25"/>
    <row r="350" s="4" customFormat="1" hidden="1" x14ac:dyDescent="0.25"/>
    <row r="351" s="4" customFormat="1" hidden="1" x14ac:dyDescent="0.25"/>
    <row r="352" s="4" customFormat="1" hidden="1" x14ac:dyDescent="0.25"/>
    <row r="353" s="4" customFormat="1" hidden="1" x14ac:dyDescent="0.25"/>
    <row r="354" s="4" customFormat="1" hidden="1" x14ac:dyDescent="0.25"/>
    <row r="355" s="4" customFormat="1" hidden="1" x14ac:dyDescent="0.25"/>
    <row r="356" s="4" customFormat="1" hidden="1" x14ac:dyDescent="0.25"/>
    <row r="357" s="4" customFormat="1" hidden="1" x14ac:dyDescent="0.25"/>
    <row r="358" s="4" customFormat="1" hidden="1" x14ac:dyDescent="0.25"/>
    <row r="359" s="4" customFormat="1" hidden="1" x14ac:dyDescent="0.25"/>
    <row r="360" s="4" customFormat="1" hidden="1" x14ac:dyDescent="0.25"/>
    <row r="361" s="4" customFormat="1" hidden="1" x14ac:dyDescent="0.25"/>
    <row r="362" s="4" customFormat="1" hidden="1" x14ac:dyDescent="0.25"/>
    <row r="363" s="4" customFormat="1" hidden="1" x14ac:dyDescent="0.25"/>
    <row r="364" s="4" customFormat="1" hidden="1" x14ac:dyDescent="0.25"/>
    <row r="365" s="4" customFormat="1" hidden="1" x14ac:dyDescent="0.25"/>
    <row r="366" s="4" customFormat="1" hidden="1" x14ac:dyDescent="0.25"/>
    <row r="367" s="4" customFormat="1" hidden="1" x14ac:dyDescent="0.25"/>
    <row r="368" s="4" customFormat="1" hidden="1" x14ac:dyDescent="0.25"/>
    <row r="369" s="4" customFormat="1" hidden="1" x14ac:dyDescent="0.25"/>
    <row r="370" s="4" customFormat="1" hidden="1" x14ac:dyDescent="0.25"/>
    <row r="371" s="4" customFormat="1" hidden="1" x14ac:dyDescent="0.25"/>
    <row r="372" s="4" customFormat="1" hidden="1" x14ac:dyDescent="0.25"/>
    <row r="373" s="4" customFormat="1" hidden="1" x14ac:dyDescent="0.25"/>
    <row r="374" s="4" customFormat="1" hidden="1" x14ac:dyDescent="0.25"/>
    <row r="375" s="4" customFormat="1" hidden="1" x14ac:dyDescent="0.25"/>
    <row r="376" s="4" customFormat="1" hidden="1" x14ac:dyDescent="0.25"/>
    <row r="377" s="4" customFormat="1" hidden="1" x14ac:dyDescent="0.25"/>
    <row r="378" s="4" customFormat="1" hidden="1" x14ac:dyDescent="0.25"/>
    <row r="379" s="4" customFormat="1" hidden="1" x14ac:dyDescent="0.25"/>
    <row r="380" s="4" customFormat="1" hidden="1" x14ac:dyDescent="0.25"/>
    <row r="381" s="4" customFormat="1" hidden="1" x14ac:dyDescent="0.25"/>
    <row r="382" s="4" customFormat="1" hidden="1" x14ac:dyDescent="0.25"/>
    <row r="383" s="4" customFormat="1" hidden="1" x14ac:dyDescent="0.25"/>
    <row r="384" s="4" customFormat="1" hidden="1" x14ac:dyDescent="0.25"/>
    <row r="385" s="4" customFormat="1" hidden="1" x14ac:dyDescent="0.25"/>
    <row r="386" s="4" customFormat="1" hidden="1" x14ac:dyDescent="0.25"/>
    <row r="387" s="4" customFormat="1" hidden="1" x14ac:dyDescent="0.25"/>
    <row r="388" s="4" customFormat="1" hidden="1" x14ac:dyDescent="0.25"/>
    <row r="389" s="4" customFormat="1" hidden="1" x14ac:dyDescent="0.25"/>
    <row r="390" s="4" customFormat="1" hidden="1" x14ac:dyDescent="0.25"/>
    <row r="391" s="4" customFormat="1" hidden="1" x14ac:dyDescent="0.25"/>
    <row r="392" s="4" customFormat="1" hidden="1" x14ac:dyDescent="0.25"/>
    <row r="393" s="4" customFormat="1" hidden="1" x14ac:dyDescent="0.25"/>
    <row r="394" s="4" customFormat="1" hidden="1" x14ac:dyDescent="0.25"/>
    <row r="395" s="4" customFormat="1" hidden="1" x14ac:dyDescent="0.25"/>
    <row r="396" s="4" customFormat="1" hidden="1" x14ac:dyDescent="0.25"/>
    <row r="397" s="4" customFormat="1" hidden="1" x14ac:dyDescent="0.25"/>
    <row r="398" s="4" customFormat="1" hidden="1" x14ac:dyDescent="0.25"/>
    <row r="399" s="4" customFormat="1" hidden="1" x14ac:dyDescent="0.25"/>
    <row r="400" s="4" customFormat="1" hidden="1" x14ac:dyDescent="0.25"/>
    <row r="401" spans="2:6" s="4" customFormat="1" hidden="1" x14ac:dyDescent="0.25"/>
    <row r="402" spans="2:6" s="4" customFormat="1" hidden="1" x14ac:dyDescent="0.25">
      <c r="B402" s="1"/>
      <c r="C402" s="1"/>
      <c r="D402" s="1"/>
      <c r="E402" s="1"/>
      <c r="F402" s="1"/>
    </row>
    <row r="403" spans="2:6" s="4" customFormat="1" hidden="1" x14ac:dyDescent="0.25">
      <c r="B403" s="1"/>
      <c r="C403" s="1"/>
      <c r="D403" s="1"/>
      <c r="E403" s="1"/>
      <c r="F403" s="1"/>
    </row>
    <row r="404" spans="2:6" s="4" customFormat="1" hidden="1" x14ac:dyDescent="0.25">
      <c r="B404" s="1"/>
      <c r="C404" s="1"/>
      <c r="D404" s="1"/>
      <c r="E404" s="1"/>
      <c r="F404" s="1"/>
    </row>
    <row r="405" spans="2:6" s="4" customFormat="1" hidden="1" x14ac:dyDescent="0.25">
      <c r="B405" s="1"/>
      <c r="C405" s="1"/>
      <c r="D405" s="1"/>
      <c r="E405" s="1"/>
      <c r="F405" s="1"/>
    </row>
    <row r="406" spans="2:6" s="4" customFormat="1" hidden="1" x14ac:dyDescent="0.25">
      <c r="B406" s="1"/>
      <c r="C406" s="1"/>
      <c r="D406" s="1"/>
      <c r="E406" s="1"/>
      <c r="F406" s="1"/>
    </row>
    <row r="407" spans="2:6" s="4" customFormat="1" hidden="1" x14ac:dyDescent="0.25">
      <c r="B407" s="1"/>
      <c r="C407" s="1"/>
      <c r="D407" s="1"/>
      <c r="E407" s="1"/>
      <c r="F407" s="1"/>
    </row>
    <row r="408" spans="2:6" x14ac:dyDescent="0.25"/>
    <row r="409" spans="2:6" x14ac:dyDescent="0.25"/>
    <row r="410" spans="2:6" x14ac:dyDescent="0.25"/>
    <row r="411" spans="2:6" x14ac:dyDescent="0.25"/>
    <row r="412" spans="2:6" x14ac:dyDescent="0.25"/>
    <row r="413" spans="2:6" x14ac:dyDescent="0.25"/>
    <row r="414" spans="2:6" x14ac:dyDescent="0.25"/>
  </sheetData>
  <mergeCells count="5">
    <mergeCell ref="B5:R5"/>
    <mergeCell ref="B6:R6"/>
    <mergeCell ref="B14:R14"/>
    <mergeCell ref="B38:R38"/>
    <mergeCell ref="B62:R62"/>
  </mergeCells>
  <conditionalFormatting sqref="B8:Q8 S8">
    <cfRule type="containsText" dxfId="7" priority="1" operator="containsText" text="isflsh">
      <formula>NOT(ISERROR(SEARCH("isflsh",B8)))</formula>
    </cfRule>
  </conditionalFormatting>
  <conditionalFormatting sqref="C15:R15">
    <cfRule type="containsText" dxfId="6" priority="4" operator="containsText" text="isflsh">
      <formula>NOT(ISERROR(SEARCH("isflsh",C15)))</formula>
    </cfRule>
  </conditionalFormatting>
  <hyperlinks>
    <hyperlink ref="B2" location="Índice!A1" display="Índice"/>
    <hyperlink ref="R2" location="'1.8_Años_promed_escol'!A1" display="Siguiente"/>
    <hyperlink ref="Q2" location="'1.6_Docentes_prov'!A1" display="Anterior"/>
  </hyperlinks>
  <printOptions horizontalCentered="1" verticalCentered="1"/>
  <pageMargins left="0.70866141732283472" right="0.70866141732283472" top="0.68" bottom="0.74803149606299213" header="0.68"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4"/>
  <sheetViews>
    <sheetView showGridLines="0" zoomScale="70" zoomScaleNormal="70" zoomScaleSheetLayoutView="70" workbookViewId="0">
      <pane ySplit="2" topLeftCell="A3" activePane="bottomLeft" state="frozen"/>
      <selection pane="bottomLeft"/>
    </sheetView>
  </sheetViews>
  <sheetFormatPr baseColWidth="10" defaultColWidth="11.42578125" defaultRowHeight="13.5" zeroHeight="1" x14ac:dyDescent="0.25"/>
  <cols>
    <col min="1" max="1" width="2.7109375" style="4" customWidth="1" collapsed="1"/>
    <col min="2" max="2" width="45.7109375" style="1" customWidth="1" collapsed="1"/>
    <col min="3" max="4" width="15.7109375" style="1" customWidth="1"/>
    <col min="5" max="8" width="15.7109375" style="1" customWidth="1" collapsed="1"/>
    <col min="9" max="15" width="15.7109375" style="4" customWidth="1" collapsed="1"/>
    <col min="16" max="18" width="15.7109375" style="4" customWidth="1"/>
    <col min="19" max="20" width="15.7109375" style="4" customWidth="1" collapsed="1"/>
    <col min="21" max="21" width="2.7109375" style="4" customWidth="1" collapsed="1"/>
    <col min="22" max="22" width="16.140625" style="4" customWidth="1" collapsed="1"/>
    <col min="23" max="25" width="11.5703125" style="4" collapsed="1"/>
    <col min="26" max="16384" width="11.42578125" style="1"/>
  </cols>
  <sheetData>
    <row r="1" spans="1:34" s="4" customFormat="1" ht="85.15" customHeight="1" x14ac:dyDescent="0.25"/>
    <row r="2" spans="1:34" s="5" customFormat="1" ht="22.9" customHeight="1" x14ac:dyDescent="0.2">
      <c r="B2" s="6" t="s">
        <v>56</v>
      </c>
      <c r="S2" s="7" t="s">
        <v>108</v>
      </c>
      <c r="T2" s="7" t="s">
        <v>107</v>
      </c>
      <c r="U2" s="60"/>
      <c r="V2" s="61"/>
    </row>
    <row r="3" spans="1:34" s="4" customFormat="1" x14ac:dyDescent="0.25">
      <c r="B3" s="1"/>
      <c r="C3" s="1"/>
      <c r="D3" s="1"/>
    </row>
    <row r="4" spans="1:34" s="4" customFormat="1" x14ac:dyDescent="0.25">
      <c r="A4" s="102"/>
      <c r="B4" s="1"/>
    </row>
    <row r="5" spans="1:34" s="4" customFormat="1" ht="19.899999999999999" customHeight="1" x14ac:dyDescent="0.25">
      <c r="B5" s="199" t="s">
        <v>66</v>
      </c>
      <c r="C5" s="199"/>
      <c r="D5" s="199"/>
      <c r="E5" s="199"/>
      <c r="F5" s="199"/>
      <c r="G5" s="199"/>
      <c r="H5" s="199"/>
      <c r="I5" s="199"/>
      <c r="J5" s="199"/>
      <c r="K5" s="199"/>
      <c r="L5" s="199"/>
      <c r="M5" s="199"/>
      <c r="N5" s="199"/>
      <c r="O5" s="199"/>
      <c r="P5" s="199"/>
      <c r="Q5" s="199"/>
      <c r="R5" s="199"/>
      <c r="S5" s="199"/>
      <c r="T5" s="199"/>
      <c r="U5" s="62"/>
      <c r="V5" s="62"/>
      <c r="W5" s="8"/>
      <c r="X5" s="8"/>
    </row>
    <row r="6" spans="1:34" s="4" customFormat="1" ht="40.15" customHeight="1" x14ac:dyDescent="0.25">
      <c r="B6" s="199" t="s">
        <v>135</v>
      </c>
      <c r="C6" s="199"/>
      <c r="D6" s="199"/>
      <c r="E6" s="199"/>
      <c r="F6" s="199"/>
      <c r="G6" s="199"/>
      <c r="H6" s="199"/>
      <c r="I6" s="199"/>
      <c r="J6" s="199"/>
      <c r="K6" s="199"/>
      <c r="L6" s="199"/>
      <c r="M6" s="199"/>
      <c r="N6" s="199"/>
      <c r="O6" s="199"/>
      <c r="P6" s="199"/>
      <c r="Q6" s="199"/>
      <c r="R6" s="199"/>
      <c r="S6" s="199"/>
      <c r="T6" s="199"/>
      <c r="U6" s="62"/>
      <c r="V6" s="62"/>
    </row>
    <row r="7" spans="1:34" x14ac:dyDescent="0.25">
      <c r="G7" s="4"/>
      <c r="H7" s="4"/>
      <c r="Z7" s="4"/>
      <c r="AA7" s="4"/>
      <c r="AB7" s="4"/>
      <c r="AC7" s="4"/>
      <c r="AD7" s="4"/>
      <c r="AE7" s="4"/>
      <c r="AF7" s="4"/>
      <c r="AG7" s="4"/>
      <c r="AH7" s="4"/>
    </row>
    <row r="8" spans="1:34" s="4" customFormat="1" ht="33" customHeight="1" x14ac:dyDescent="0.25">
      <c r="B8" s="9" t="s">
        <v>1</v>
      </c>
      <c r="C8" s="9">
        <v>2007</v>
      </c>
      <c r="D8" s="9">
        <v>2008</v>
      </c>
      <c r="E8" s="9">
        <v>2009</v>
      </c>
      <c r="F8" s="9">
        <v>2010</v>
      </c>
      <c r="G8" s="9">
        <v>2011</v>
      </c>
      <c r="H8" s="9">
        <v>2012</v>
      </c>
      <c r="I8" s="9">
        <v>2013</v>
      </c>
      <c r="J8" s="9">
        <v>2014</v>
      </c>
      <c r="K8" s="9">
        <v>2015</v>
      </c>
      <c r="L8" s="9">
        <v>2016</v>
      </c>
      <c r="M8" s="9">
        <v>2017</v>
      </c>
      <c r="N8" s="9">
        <v>2018</v>
      </c>
      <c r="O8" s="9">
        <v>2019</v>
      </c>
      <c r="P8" s="9">
        <v>2020</v>
      </c>
      <c r="Q8" s="9">
        <v>2021</v>
      </c>
      <c r="R8" s="9">
        <v>2022</v>
      </c>
      <c r="S8" s="9">
        <v>2023</v>
      </c>
      <c r="T8" s="9">
        <v>2024</v>
      </c>
      <c r="U8" s="76"/>
      <c r="V8" s="76"/>
    </row>
    <row r="9" spans="1:34" s="4" customFormat="1" ht="33" customHeight="1" x14ac:dyDescent="0.25">
      <c r="B9" s="95" t="s">
        <v>63</v>
      </c>
      <c r="C9" s="103">
        <v>9.1270448550999994</v>
      </c>
      <c r="D9" s="103">
        <v>9.1390492745999996</v>
      </c>
      <c r="E9" s="103">
        <v>9.1674526884999992</v>
      </c>
      <c r="F9" s="103">
        <v>9.2942756893999992</v>
      </c>
      <c r="G9" s="103">
        <v>9.3535409131999998</v>
      </c>
      <c r="H9" s="103">
        <v>9.5240498765999995</v>
      </c>
      <c r="I9" s="103">
        <v>9.7341021334000004</v>
      </c>
      <c r="J9" s="103">
        <v>9.8043728024999997</v>
      </c>
      <c r="K9" s="103">
        <v>10.1452049648</v>
      </c>
      <c r="L9" s="103">
        <v>10.1260643301</v>
      </c>
      <c r="M9" s="103">
        <v>10.1737035014</v>
      </c>
      <c r="N9" s="103">
        <v>10.1</v>
      </c>
      <c r="O9" s="103">
        <v>10.1</v>
      </c>
      <c r="P9" s="103">
        <v>10.526361400700001</v>
      </c>
      <c r="Q9" s="103">
        <v>10.357953707431509</v>
      </c>
      <c r="R9" s="103">
        <v>10.30546729312727</v>
      </c>
      <c r="S9" s="103">
        <v>10.31995270313087</v>
      </c>
      <c r="T9" s="103">
        <v>10.3138089128604</v>
      </c>
      <c r="U9" s="104"/>
      <c r="V9" s="104"/>
    </row>
    <row r="10" spans="1:34" s="4" customFormat="1" ht="33" customHeight="1" x14ac:dyDescent="0.25">
      <c r="B10" s="12" t="s">
        <v>64</v>
      </c>
      <c r="C10" s="103">
        <v>10.611396854100001</v>
      </c>
      <c r="D10" s="103">
        <v>10.5774859747</v>
      </c>
      <c r="E10" s="103">
        <v>10.6520330473</v>
      </c>
      <c r="F10" s="103">
        <v>10.7865553624</v>
      </c>
      <c r="G10" s="103">
        <v>10.9221752438</v>
      </c>
      <c r="H10" s="103">
        <v>11.095796869699999</v>
      </c>
      <c r="I10" s="103">
        <v>11.012066627399999</v>
      </c>
      <c r="J10" s="103">
        <v>10.861076991199999</v>
      </c>
      <c r="K10" s="103">
        <v>11.2614805918</v>
      </c>
      <c r="L10" s="103">
        <v>11.1666784602</v>
      </c>
      <c r="M10" s="103">
        <v>11.3118213154</v>
      </c>
      <c r="N10" s="103">
        <v>11.3</v>
      </c>
      <c r="O10" s="103">
        <v>11.3</v>
      </c>
      <c r="P10" s="103">
        <v>11.756143271999999</v>
      </c>
      <c r="Q10" s="103">
        <v>11.495966043551491</v>
      </c>
      <c r="R10" s="103">
        <v>11.43609965551947</v>
      </c>
      <c r="S10" s="103">
        <v>11.437766164430361</v>
      </c>
      <c r="T10" s="103">
        <v>11.4231551240496</v>
      </c>
      <c r="U10" s="104"/>
      <c r="V10" s="104"/>
    </row>
    <row r="11" spans="1:34" s="4" customFormat="1" ht="33" customHeight="1" x14ac:dyDescent="0.25">
      <c r="B11" s="95" t="s">
        <v>65</v>
      </c>
      <c r="C11" s="103">
        <v>5.9150727026999999</v>
      </c>
      <c r="D11" s="103">
        <v>6.0249953948000003</v>
      </c>
      <c r="E11" s="103">
        <v>6.0035623793999999</v>
      </c>
      <c r="F11" s="103">
        <v>6.0672186581999998</v>
      </c>
      <c r="G11" s="103">
        <v>6.1223440397999997</v>
      </c>
      <c r="H11" s="103">
        <v>6.2326388022000003</v>
      </c>
      <c r="I11" s="103">
        <v>6.8536361531000001</v>
      </c>
      <c r="J11" s="103">
        <v>7.3769438881999996</v>
      </c>
      <c r="K11" s="103">
        <v>7.5408537000999996</v>
      </c>
      <c r="L11" s="103">
        <v>7.7187432548999997</v>
      </c>
      <c r="M11" s="103">
        <v>7.4980185630999996</v>
      </c>
      <c r="N11" s="103">
        <v>7.2</v>
      </c>
      <c r="O11" s="103">
        <v>7.3</v>
      </c>
      <c r="P11" s="103">
        <v>7.6420266095000002</v>
      </c>
      <c r="Q11" s="103">
        <v>7.7515323077209226</v>
      </c>
      <c r="R11" s="103">
        <v>7.7487826268358271</v>
      </c>
      <c r="S11" s="103">
        <v>7.7701902286855447</v>
      </c>
      <c r="T11" s="103">
        <v>7.7430274394529004</v>
      </c>
      <c r="U11" s="104"/>
      <c r="V11" s="104"/>
    </row>
    <row r="12" spans="1:34" s="16" customFormat="1" ht="12.75" customHeight="1" x14ac:dyDescent="0.3">
      <c r="B12" s="224" t="s">
        <v>167</v>
      </c>
      <c r="C12" s="224"/>
      <c r="D12" s="224"/>
      <c r="E12" s="224"/>
      <c r="F12" s="18"/>
      <c r="G12" s="18"/>
      <c r="H12" s="18"/>
      <c r="I12" s="77"/>
      <c r="J12" s="78"/>
      <c r="K12" s="18"/>
      <c r="L12" s="18"/>
      <c r="M12" s="18"/>
    </row>
    <row r="13" spans="1:34" s="16" customFormat="1" ht="12.75" customHeight="1" x14ac:dyDescent="0.3">
      <c r="B13" s="169" t="s">
        <v>168</v>
      </c>
      <c r="C13" s="170"/>
      <c r="D13" s="170"/>
      <c r="E13" s="170"/>
      <c r="F13" s="18"/>
      <c r="G13" s="18"/>
      <c r="H13" s="18"/>
      <c r="I13" s="77"/>
      <c r="J13" s="78"/>
      <c r="K13" s="18"/>
      <c r="L13" s="18"/>
      <c r="M13" s="18"/>
    </row>
    <row r="14" spans="1:34" s="4" customFormat="1" ht="15" x14ac:dyDescent="0.25">
      <c r="C14" s="135"/>
      <c r="D14" s="135"/>
      <c r="E14" s="135"/>
      <c r="F14" s="23"/>
      <c r="G14" s="23"/>
      <c r="H14" s="23"/>
      <c r="I14" s="24"/>
      <c r="J14" s="25"/>
      <c r="K14" s="23"/>
      <c r="L14" s="23"/>
      <c r="M14" s="23"/>
    </row>
    <row r="15" spans="1:34" s="23" customFormat="1" ht="37.5" customHeight="1" x14ac:dyDescent="0.25">
      <c r="B15" s="199" t="s">
        <v>135</v>
      </c>
      <c r="C15" s="199"/>
      <c r="D15" s="199"/>
      <c r="E15" s="199"/>
      <c r="F15" s="199"/>
      <c r="G15" s="199"/>
      <c r="H15" s="199"/>
      <c r="I15" s="199"/>
      <c r="J15" s="199"/>
      <c r="K15" s="199"/>
      <c r="L15" s="199"/>
      <c r="M15" s="199"/>
      <c r="N15" s="199"/>
      <c r="O15" s="199"/>
      <c r="P15" s="199"/>
      <c r="Q15" s="199"/>
      <c r="R15" s="199"/>
      <c r="S15" s="199"/>
      <c r="T15" s="199"/>
    </row>
    <row r="16" spans="1:34" s="4" customFormat="1" ht="15" x14ac:dyDescent="0.25">
      <c r="B16" s="75"/>
      <c r="C16" s="75"/>
      <c r="D16" s="75"/>
      <c r="E16" s="98"/>
      <c r="F16" s="98"/>
      <c r="G16" s="98"/>
      <c r="H16" s="98"/>
      <c r="I16" s="98"/>
      <c r="J16" s="98"/>
      <c r="K16" s="98"/>
      <c r="L16" s="98"/>
      <c r="M16" s="98"/>
      <c r="N16" s="98"/>
      <c r="O16" s="98"/>
      <c r="P16" s="98"/>
      <c r="Q16" s="98"/>
      <c r="R16" s="98"/>
      <c r="S16" s="23"/>
      <c r="T16" s="23"/>
      <c r="U16" s="23"/>
    </row>
    <row r="17" spans="1:25" s="29" customFormat="1" ht="15" x14ac:dyDescent="0.25">
      <c r="A17" s="23"/>
      <c r="B17" s="99"/>
      <c r="C17" s="99"/>
      <c r="D17" s="99"/>
      <c r="E17" s="46"/>
      <c r="F17" s="46"/>
      <c r="G17" s="46"/>
      <c r="H17" s="46"/>
      <c r="I17" s="46"/>
      <c r="J17" s="46"/>
      <c r="K17" s="46"/>
      <c r="L17" s="46"/>
      <c r="M17" s="46"/>
      <c r="N17" s="46"/>
      <c r="O17" s="46"/>
      <c r="P17" s="46"/>
      <c r="Q17" s="46"/>
      <c r="R17" s="46"/>
      <c r="S17" s="47"/>
      <c r="T17" s="47"/>
      <c r="U17" s="47"/>
      <c r="V17" s="23"/>
      <c r="W17" s="23"/>
      <c r="X17" s="23"/>
      <c r="Y17" s="23"/>
    </row>
    <row r="18" spans="1:25" s="29" customFormat="1" ht="15" x14ac:dyDescent="0.25">
      <c r="A18" s="23"/>
      <c r="B18" s="99"/>
      <c r="C18" s="99"/>
      <c r="D18" s="99"/>
      <c r="E18" s="46"/>
      <c r="F18" s="46"/>
      <c r="G18" s="46"/>
      <c r="H18" s="46"/>
      <c r="I18" s="46"/>
      <c r="J18" s="46"/>
      <c r="K18" s="46"/>
      <c r="L18" s="46"/>
      <c r="M18" s="46"/>
      <c r="N18" s="46"/>
      <c r="O18" s="46"/>
      <c r="P18" s="46"/>
      <c r="Q18" s="46"/>
      <c r="R18" s="46"/>
      <c r="S18" s="28"/>
      <c r="T18" s="28"/>
      <c r="U18" s="28"/>
      <c r="V18" s="23"/>
      <c r="W18" s="23"/>
      <c r="X18" s="23"/>
      <c r="Y18" s="23"/>
    </row>
    <row r="19" spans="1:25" s="29" customFormat="1" ht="15" x14ac:dyDescent="0.25">
      <c r="A19" s="23"/>
      <c r="B19" s="99"/>
      <c r="C19" s="99"/>
      <c r="D19" s="99"/>
      <c r="E19" s="46"/>
      <c r="F19" s="46"/>
      <c r="G19" s="46"/>
      <c r="H19" s="46"/>
      <c r="I19" s="46"/>
      <c r="J19" s="46"/>
      <c r="K19" s="46"/>
      <c r="L19" s="46"/>
      <c r="M19" s="46"/>
      <c r="N19" s="46"/>
      <c r="O19" s="46"/>
      <c r="P19" s="46"/>
      <c r="Q19" s="46"/>
      <c r="R19" s="46"/>
      <c r="S19" s="23"/>
      <c r="T19" s="23"/>
      <c r="U19" s="23"/>
      <c r="V19" s="23"/>
      <c r="W19" s="23"/>
      <c r="X19" s="23"/>
      <c r="Y19" s="23"/>
    </row>
    <row r="20" spans="1:25" s="23" customFormat="1" ht="15" x14ac:dyDescent="0.25">
      <c r="B20" s="100"/>
      <c r="C20" s="100"/>
      <c r="D20" s="100"/>
      <c r="E20" s="30"/>
      <c r="F20" s="30"/>
      <c r="G20" s="30"/>
      <c r="H20" s="30"/>
      <c r="I20" s="30"/>
      <c r="J20" s="30"/>
      <c r="K20" s="30"/>
      <c r="L20" s="30"/>
      <c r="M20" s="30"/>
      <c r="N20" s="30"/>
      <c r="O20" s="30"/>
      <c r="P20" s="30"/>
      <c r="Q20" s="30"/>
      <c r="R20" s="30"/>
      <c r="S20" s="30"/>
      <c r="T20" s="30"/>
      <c r="U20" s="30"/>
    </row>
    <row r="21" spans="1:25" s="23" customFormat="1" ht="15" x14ac:dyDescent="0.25">
      <c r="B21" s="100"/>
      <c r="C21" s="100"/>
      <c r="D21" s="100"/>
      <c r="K21" s="24"/>
    </row>
    <row r="22" spans="1:25" s="23" customFormat="1" ht="15" x14ac:dyDescent="0.25">
      <c r="B22" s="29"/>
      <c r="C22" s="29"/>
      <c r="D22" s="29"/>
    </row>
    <row r="23" spans="1:25" s="23" customFormat="1" ht="15" x14ac:dyDescent="0.25">
      <c r="B23" s="29"/>
      <c r="C23" s="29"/>
      <c r="D23" s="29"/>
    </row>
    <row r="24" spans="1:25" s="4" customFormat="1" ht="15" x14ac:dyDescent="0.25">
      <c r="B24" s="23"/>
      <c r="C24" s="23"/>
      <c r="D24" s="23"/>
      <c r="E24" s="23"/>
      <c r="F24" s="23"/>
      <c r="G24" s="23"/>
      <c r="H24" s="23"/>
      <c r="I24" s="23"/>
      <c r="J24" s="23"/>
      <c r="K24" s="23"/>
      <c r="L24" s="23"/>
      <c r="M24" s="23"/>
      <c r="N24" s="23"/>
      <c r="O24" s="23"/>
      <c r="P24" s="23"/>
      <c r="Q24" s="23"/>
      <c r="R24" s="23"/>
      <c r="S24" s="23"/>
      <c r="T24" s="23"/>
      <c r="U24" s="23"/>
    </row>
    <row r="25" spans="1:25" s="4" customFormat="1" ht="15" x14ac:dyDescent="0.25">
      <c r="B25" s="23"/>
      <c r="C25" s="23"/>
      <c r="D25" s="23"/>
      <c r="E25" s="23"/>
      <c r="F25" s="23"/>
      <c r="G25" s="23"/>
      <c r="H25" s="23"/>
      <c r="I25" s="23"/>
      <c r="J25" s="23"/>
      <c r="K25" s="23"/>
      <c r="L25" s="23"/>
      <c r="N25" s="23"/>
    </row>
    <row r="26" spans="1:25" s="4" customFormat="1" ht="15" x14ac:dyDescent="0.25">
      <c r="B26" s="23"/>
      <c r="C26" s="23"/>
      <c r="D26" s="23"/>
      <c r="E26" s="23"/>
      <c r="F26" s="23"/>
      <c r="G26" s="23"/>
      <c r="H26" s="23"/>
      <c r="I26" s="23"/>
      <c r="J26" s="23"/>
      <c r="K26" s="23"/>
      <c r="L26" s="23"/>
    </row>
    <row r="27" spans="1:25" s="4" customFormat="1" ht="15" x14ac:dyDescent="0.25">
      <c r="B27" s="23"/>
      <c r="C27" s="23"/>
      <c r="D27" s="23"/>
      <c r="E27" s="23"/>
      <c r="F27" s="23"/>
      <c r="G27" s="23"/>
      <c r="H27" s="23"/>
      <c r="I27" s="23"/>
      <c r="J27" s="23"/>
      <c r="K27" s="23"/>
      <c r="L27" s="23"/>
      <c r="M27" s="23"/>
    </row>
    <row r="28" spans="1:25" s="4" customFormat="1" ht="15" x14ac:dyDescent="0.25">
      <c r="B28" s="23"/>
      <c r="C28" s="23"/>
      <c r="D28" s="23"/>
      <c r="E28" s="23"/>
      <c r="F28" s="23"/>
      <c r="G28" s="23"/>
      <c r="H28" s="23"/>
      <c r="I28" s="23"/>
      <c r="J28" s="23"/>
      <c r="K28" s="23"/>
      <c r="L28" s="23"/>
      <c r="M28" s="23"/>
    </row>
    <row r="29" spans="1:25" s="4" customFormat="1" ht="15" x14ac:dyDescent="0.25">
      <c r="B29" s="23"/>
      <c r="C29" s="23"/>
      <c r="D29" s="23"/>
      <c r="E29" s="23"/>
      <c r="F29" s="23"/>
      <c r="G29" s="23"/>
      <c r="H29" s="23"/>
      <c r="I29" s="23"/>
      <c r="J29" s="23"/>
      <c r="K29" s="23"/>
      <c r="L29" s="23"/>
      <c r="M29" s="23"/>
    </row>
    <row r="30" spans="1:25" s="4" customFormat="1" ht="15" x14ac:dyDescent="0.25">
      <c r="B30" s="23"/>
      <c r="C30" s="23"/>
      <c r="D30" s="23"/>
      <c r="E30" s="23"/>
      <c r="F30" s="23"/>
      <c r="G30" s="23"/>
      <c r="H30" s="23"/>
      <c r="I30" s="23"/>
      <c r="J30" s="23"/>
      <c r="K30" s="23"/>
      <c r="L30" s="23"/>
      <c r="M30" s="23"/>
    </row>
    <row r="31" spans="1:25" s="4" customFormat="1" ht="15" x14ac:dyDescent="0.25">
      <c r="B31" s="23"/>
      <c r="C31" s="23"/>
      <c r="D31" s="23"/>
      <c r="E31" s="23"/>
      <c r="F31" s="23"/>
      <c r="G31" s="23"/>
      <c r="H31" s="23"/>
      <c r="I31" s="23"/>
      <c r="J31" s="23"/>
      <c r="K31" s="23"/>
      <c r="L31" s="23"/>
      <c r="M31" s="23"/>
    </row>
    <row r="32" spans="1:25" s="4" customFormat="1" ht="15" x14ac:dyDescent="0.25">
      <c r="B32" s="23"/>
      <c r="C32" s="23"/>
      <c r="D32" s="23"/>
      <c r="E32" s="23"/>
      <c r="F32" s="23"/>
      <c r="G32" s="23"/>
      <c r="H32" s="23"/>
      <c r="I32" s="23"/>
      <c r="J32" s="23"/>
      <c r="K32" s="23"/>
      <c r="L32" s="23"/>
    </row>
    <row r="33" spans="2:13" s="4" customFormat="1" ht="15" x14ac:dyDescent="0.25">
      <c r="B33" s="23"/>
      <c r="C33" s="23"/>
      <c r="D33" s="23"/>
      <c r="E33" s="23"/>
      <c r="F33" s="23"/>
      <c r="G33" s="23"/>
      <c r="H33" s="23"/>
      <c r="I33" s="23"/>
      <c r="J33" s="23"/>
      <c r="K33" s="23"/>
      <c r="L33" s="23"/>
    </row>
    <row r="34" spans="2:13" s="4" customFormat="1" ht="15" x14ac:dyDescent="0.25">
      <c r="B34" s="23"/>
      <c r="C34" s="23"/>
      <c r="D34" s="23"/>
      <c r="E34" s="23"/>
      <c r="F34" s="23"/>
      <c r="G34" s="23"/>
      <c r="H34" s="23"/>
      <c r="I34" s="23"/>
      <c r="J34" s="23"/>
      <c r="K34" s="23"/>
      <c r="L34" s="23"/>
    </row>
    <row r="35" spans="2:13" s="4" customFormat="1" ht="15" x14ac:dyDescent="0.25">
      <c r="B35" s="23"/>
      <c r="C35" s="23"/>
      <c r="D35" s="23"/>
      <c r="E35" s="23"/>
      <c r="F35" s="23"/>
      <c r="G35" s="23"/>
      <c r="H35" s="23"/>
      <c r="I35" s="23"/>
      <c r="J35" s="23"/>
      <c r="K35" s="23"/>
      <c r="L35" s="23"/>
    </row>
    <row r="36" spans="2:13" s="4" customFormat="1" ht="15" x14ac:dyDescent="0.25">
      <c r="B36" s="23"/>
      <c r="C36" s="23"/>
      <c r="D36" s="23"/>
      <c r="E36" s="23"/>
      <c r="F36" s="23"/>
      <c r="G36" s="23"/>
      <c r="H36" s="23"/>
      <c r="I36" s="23"/>
      <c r="J36" s="23"/>
      <c r="K36" s="23"/>
      <c r="L36" s="23"/>
    </row>
    <row r="37" spans="2:13" x14ac:dyDescent="0.25"/>
    <row r="38" spans="2:13" s="16" customFormat="1" ht="14.25" x14ac:dyDescent="0.3">
      <c r="B38" s="189" t="s">
        <v>159</v>
      </c>
      <c r="C38" s="135"/>
      <c r="D38" s="186"/>
      <c r="E38" s="186"/>
      <c r="F38" s="18"/>
      <c r="G38" s="18"/>
      <c r="H38" s="18"/>
      <c r="I38" s="77"/>
      <c r="J38" s="78"/>
      <c r="K38" s="18"/>
      <c r="L38" s="18"/>
      <c r="M38" s="18"/>
    </row>
    <row r="39" spans="2:13" x14ac:dyDescent="0.25"/>
    <row r="40" spans="2:13" x14ac:dyDescent="0.25"/>
    <row r="41" spans="2:13" x14ac:dyDescent="0.25"/>
    <row r="42" spans="2:13" x14ac:dyDescent="0.25"/>
    <row r="43" spans="2:13" x14ac:dyDescent="0.25"/>
    <row r="44" spans="2:13" x14ac:dyDescent="0.25"/>
  </sheetData>
  <mergeCells count="4">
    <mergeCell ref="B5:T5"/>
    <mergeCell ref="B15:T15"/>
    <mergeCell ref="B6:T6"/>
    <mergeCell ref="B12:E12"/>
  </mergeCells>
  <conditionalFormatting sqref="B8:V8">
    <cfRule type="containsText" dxfId="5" priority="1" operator="containsText" text="isflsh">
      <formula>NOT(ISERROR(SEARCH("isflsh",B8)))</formula>
    </cfRule>
  </conditionalFormatting>
  <conditionalFormatting sqref="E16:R16">
    <cfRule type="containsText" dxfId="4" priority="5" operator="containsText" text="isflsh">
      <formula>NOT(ISERROR(SEARCH("isflsh",E16)))</formula>
    </cfRule>
  </conditionalFormatting>
  <hyperlinks>
    <hyperlink ref="B2" location="Índice!A1" display="Índice"/>
    <hyperlink ref="T2" location="'1.9_Tasa_matricul'!A1" display="Siguiente"/>
    <hyperlink ref="S2" location="'1.7_Tasas_promoc'!A1" display="Anterior"/>
  </hyperlinks>
  <printOptions horizontalCentered="1" verticalCentered="1"/>
  <pageMargins left="0.70866141732283472" right="0.70866141732283472" top="0.68" bottom="0.74803149606299213" header="0.68"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10</vt:i4>
      </vt:variant>
    </vt:vector>
  </HeadingPairs>
  <TitlesOfParts>
    <vt:vector size="21" baseType="lpstr">
      <vt:lpstr>Índice</vt:lpstr>
      <vt:lpstr>1.1_Total_Alumnos</vt:lpstr>
      <vt:lpstr>1.2_Alumnos_público</vt:lpstr>
      <vt:lpstr>1.3_Alumnos_privado</vt:lpstr>
      <vt:lpstr>1.4_Alumnos_provincia</vt:lpstr>
      <vt:lpstr>1.5_Total_Docentes</vt:lpstr>
      <vt:lpstr>1.6_Docentes_prov</vt:lpstr>
      <vt:lpstr>1.7_Tasas_promoc</vt:lpstr>
      <vt:lpstr>1.8_Años_promed_escol</vt:lpstr>
      <vt:lpstr>1.9_Tasa_matricul</vt:lpstr>
      <vt:lpstr>1.10_Num_Instituc</vt:lpstr>
      <vt:lpstr>'1.1_Total_Alumnos'!Área_de_impresión</vt:lpstr>
      <vt:lpstr>'1.10_Num_Instituc'!Área_de_impresión</vt:lpstr>
      <vt:lpstr>'1.2_Alumnos_público'!Área_de_impresión</vt:lpstr>
      <vt:lpstr>'1.3_Alumnos_privado'!Área_de_impresión</vt:lpstr>
      <vt:lpstr>'1.4_Alumnos_provincia'!Área_de_impresión</vt:lpstr>
      <vt:lpstr>'1.5_Total_Docentes'!Área_de_impresión</vt:lpstr>
      <vt:lpstr>'1.6_Docentes_prov'!Área_de_impresión</vt:lpstr>
      <vt:lpstr>'1.7_Tasas_promoc'!Área_de_impresión</vt:lpstr>
      <vt:lpstr>'1.8_Años_promed_escol'!Área_de_impresión</vt:lpstr>
      <vt:lpstr>'1.9_Tasa_matricul'!Área_de_impresión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Lorena Ramos</dc:creator>
  <cp:lastModifiedBy>INEC Nikole Pepinós</cp:lastModifiedBy>
  <cp:lastPrinted>2019-12-16T21:07:55Z</cp:lastPrinted>
  <dcterms:created xsi:type="dcterms:W3CDTF">2019-11-23T16:21:41Z</dcterms:created>
  <dcterms:modified xsi:type="dcterms:W3CDTF">2025-09-25T20:21:57Z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7fc4c830-8359-409a-9b3e-670cfadfd069</vt:lpwstr>
  </property>
</Properties>
</file>