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workbook.xml" ContentType="application/vnd.openxmlformats-officedocument.spreadsheetml.sheet.main+xml"/>
  <Override PartName="/xl/theme/theme1.xml" ContentType="application/vnd.openxmlformats-officedocument.theme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worksheets/sheet2.xml" ContentType="application/vnd.openxmlformats-officedocument.spreadsheetml.worksheet+xml"/>
  <Override PartName="/xl/drawings/drawing2.xml" ContentType="application/vnd.openxmlformats-officedocument.drawing+xml"/>
  <Override PartName="/xl/worksheets/sheet3.xml" ContentType="application/vnd.openxmlformats-officedocument.spreadsheetml.worksheet+xml"/>
  <Override PartName="/xl/drawings/drawing3.xml" ContentType="application/vnd.openxmlformats-officedocument.drawing+xml"/>
  <Override PartName="/xl/worksheets/sheet4.xml" ContentType="application/vnd.openxmlformats-officedocument.spreadsheetml.worksheet+xml"/>
  <Override PartName="/xl/drawings/drawing4.xml" ContentType="application/vnd.openxmlformats-officedocument.drawing+xml"/>
  <Override PartName="/xl/worksheets/sheet5.xml" ContentType="application/vnd.openxmlformats-officedocument.spreadsheetml.worksheet+xml"/>
  <Override PartName="/xl/drawings/drawing5.xml" ContentType="application/vnd.openxmlformats-officedocument.drawing+xml"/>
  <Override PartName="/xl/worksheets/sheet6.xml" ContentType="application/vnd.openxmlformats-officedocument.spreadsheetml.worksheet+xml"/>
  <Override PartName="/xl/drawings/drawing6.xml" ContentType="application/vnd.openxmlformats-officedocument.drawing+xml"/>
  <Override PartName="/xl/worksheets/sheet7.xml" ContentType="application/vnd.openxmlformats-officedocument.spreadsheetml.worksheet+xml"/>
  <Override PartName="/xl/drawings/drawing7.xml" ContentType="application/vnd.openxmlformats-officedocument.drawing+xml"/>
  <Override PartName="/xl/worksheets/sheet8.xml" ContentType="application/vnd.openxmlformats-officedocument.spreadsheetml.worksheet+xml"/>
  <Override PartName="/xl/drawings/drawing8.xml" ContentType="application/vnd.openxmlformats-officedocument.drawing+xml"/>
  <Override PartName="/xl/worksheets/sheet9.xml" ContentType="application/vnd.openxmlformats-officedocument.spreadsheetml.worksheet+xml"/>
  <Override PartName="/xl/drawings/drawing9.xml" ContentType="application/vnd.openxmlformats-officedocument.drawing+xml"/>
  <Override PartName="/xl/worksheets/sheet10.xml" ContentType="application/vnd.openxmlformats-officedocument.spreadsheetml.worksheet+xml"/>
  <Override PartName="/xl/drawings/drawing10.xml" ContentType="application/vnd.openxmlformats-officedocument.drawing+xml"/>
  <Override PartName="/xl/worksheets/sheet11.xml" ContentType="application/vnd.openxmlformats-officedocument.spreadsheetml.worksheet+xml"/>
  <Override PartName="/xl/drawings/drawing11.xml" ContentType="application/vnd.openxmlformats-officedocument.drawing+xml"/>
  <Override PartName="/xl/worksheets/sheet12.xml" ContentType="application/vnd.openxmlformats-officedocument.spreadsheetml.worksheet+xml"/>
  <Override PartName="/xl/drawings/drawing12.xml" ContentType="application/vnd.openxmlformats-officedocument.drawing+xml"/>
  <Override PartName="/xl/worksheets/sheet13.xml" ContentType="application/vnd.openxmlformats-officedocument.spreadsheetml.worksheet+xml"/>
  <Override PartName="/xl/drawings/drawing13.xml" ContentType="application/vnd.openxmlformats-officedocument.drawing+xml"/>
  <Override PartName="/xl/worksheets/sheet14.xml" ContentType="application/vnd.openxmlformats-officedocument.spreadsheetml.worksheet+xml"/>
  <Override PartName="/xl/drawings/drawing14.xml" ContentType="application/vnd.openxmlformats-officedocument.drawing+xml"/>
</Types>
</file>

<file path=_rels/.rels><?xml version="1.0" encoding="UTF-8" standalone="yes"?><Relationships xmlns="http://schemas.openxmlformats.org/package/2006/relationships">
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workbookPr date1904="false"/>
  <bookViews>
    <workbookView xWindow="0" yWindow="0" windowWidth="13125" windowHeight="6105" firstSheet="0" activeTab="0"/>
  </bookViews>
  <sheets>
    <sheet name="ÍNDICE" sheetId="1" state="visible" r:id="rId1"/>
    <sheet name="C-A1" sheetId="2" state="visible" r:id="rId2"/>
    <sheet name="C-B1" sheetId="3" state="visible" r:id="rId3"/>
    <sheet name="C-C1" sheetId="4" state="visible" r:id="rId4"/>
    <sheet name="C-C2" sheetId="5" state="visible" r:id="rId5"/>
    <sheet name="C-C3" sheetId="6" state="visible" r:id="rId6"/>
    <sheet name="C-C4" sheetId="7" state="visible" r:id="rId7"/>
    <sheet name="C-D1" sheetId="8" state="visible" r:id="rId8"/>
    <sheet name="C-D2" sheetId="9" state="visible" r:id="rId9"/>
    <sheet name="C-D3" sheetId="10" state="visible" r:id="rId10"/>
    <sheet name="C-E1" sheetId="11" state="visible" r:id="rId11"/>
    <sheet name="C-F1" sheetId="12" state="visible" r:id="rId12"/>
    <sheet name="C-F2" sheetId="13" state="visible" r:id="rId13"/>
    <sheet name="C-F3" sheetId="14" state="visible" r:id="rId14"/>
  </sheets>
</workbook>
</file>

<file path=xl/sharedStrings.xml><?xml version="1.0" encoding="utf-8"?>
<sst xmlns="http://schemas.openxmlformats.org/spreadsheetml/2006/main" count="154" uniqueCount="154">
  <si>
    <t xml:space="preserve">Cuadro No.</t>
  </si>
  <si>
    <t xml:space="preserve">Contenido</t>
  </si>
  <si>
    <t xml:space="preserve">A</t>
  </si>
  <si>
    <t xml:space="preserve">Cuadro resumen</t>
  </si>
  <si>
    <t xml:space="preserve">A1</t>
  </si>
  <si>
    <t xml:space="preserve">Resultados de las principales variables</t>
  </si>
  <si>
    <t xml:space="preserve">B</t>
  </si>
  <si>
    <t xml:space="preserve">Número de permisos de construcción</t>
  </si>
  <si>
    <t xml:space="preserve">B1</t>
  </si>
  <si>
    <t xml:space="preserve">Permisos de construcción, por trimestres, según cantones</t>
  </si>
  <si>
    <t xml:space="preserve">C</t>
  </si>
  <si>
    <t xml:space="preserve">Número de edificaciones a construir</t>
  </si>
  <si>
    <t xml:space="preserve">C1</t>
  </si>
  <si>
    <t xml:space="preserve">Edificaciones a construir, por trimestres, según cantones</t>
  </si>
  <si>
    <t xml:space="preserve">C2</t>
  </si>
  <si>
    <t xml:space="preserve">Edificaciones a construir, por trimestres, según tipo de obra</t>
  </si>
  <si>
    <t xml:space="preserve">C3</t>
  </si>
  <si>
    <t xml:space="preserve">Edificaciones a construir, por trimestres, según uso de la edificación</t>
  </si>
  <si>
    <t xml:space="preserve">C4</t>
  </si>
  <si>
    <t xml:space="preserve">Edificaciones a construir, por trimestres, según acceso a internet/celular y servicios básicos</t>
  </si>
  <si>
    <t xml:space="preserve">D</t>
  </si>
  <si>
    <t xml:space="preserve">Número de viviendas proyectadas</t>
  </si>
  <si>
    <t xml:space="preserve">D1</t>
  </si>
  <si>
    <t xml:space="preserve">Viviendas a construir, por trimestres, según cantones</t>
  </si>
  <si>
    <t xml:space="preserve">D2</t>
  </si>
  <si>
    <t xml:space="preserve">Viviendas a construir, por trimestres, según metros cuadrados</t>
  </si>
  <si>
    <t xml:space="preserve">D3</t>
  </si>
  <si>
    <t xml:space="preserve">Viviendas a construir, por trimestres, según número de dormitorios</t>
  </si>
  <si>
    <t xml:space="preserve">E</t>
  </si>
  <si>
    <t xml:space="preserve">Superficie del terreno y áreas a construir</t>
  </si>
  <si>
    <t xml:space="preserve">E1</t>
  </si>
  <si>
    <t xml:space="preserve">Superficie del terreno y área a construir, por trimestres, según uso de la edificación</t>
  </si>
  <si>
    <t xml:space="preserve">F</t>
  </si>
  <si>
    <t xml:space="preserve">Valor estimado de la edificación</t>
  </si>
  <si>
    <t xml:space="preserve">F1</t>
  </si>
  <si>
    <t xml:space="preserve">Valor estimado del financiamiento de la edificación, por trimestres, según tipo de obra</t>
  </si>
  <si>
    <t xml:space="preserve">F2</t>
  </si>
  <si>
    <t xml:space="preserve">Valor estimado del financiamiento de la edificación, por trimestres, según uso de la edificación</t>
  </si>
  <si>
    <t xml:space="preserve">F3</t>
  </si>
  <si>
    <t xml:space="preserve">Valor estimado de la edificación, por trimestres, según cantones</t>
  </si>
  <si>
    <t xml:space="preserve">Dirección responsable de la información estadística y contenidos:</t>
  </si>
  <si>
    <t xml:space="preserve">Dirección de Estadísticas Económicas</t>
  </si>
  <si>
    <t xml:space="preserve">Realizadores</t>
  </si>
  <si>
    <t xml:space="preserve">Elaboración:</t>
  </si>
  <si>
    <t xml:space="preserve">Revisión:</t>
  </si>
  <si>
    <t xml:space="preserve">Aprobación:</t>
  </si>
  <si>
    <t xml:space="preserve">Lorena Ramos / Valery Paz y Miño / Enrique Vallejo / Skarleth Albiño </t>
  </si>
  <si>
    <t xml:space="preserve">Roberto Chaves</t>
  </si>
  <si>
    <t xml:space="preserve">Diana Barco</t>
  </si>
  <si>
    <t xml:space="preserve">Cuadro A1</t>
  </si>
  <si>
    <t xml:space="preserve"/>
  </si>
  <si>
    <t xml:space="preserve">Número de edificaciones</t>
  </si>
  <si>
    <t xml:space="preserve">Número de viviendas</t>
  </si>
  <si>
    <t xml:space="preserve">Superficie del terreno (m2)</t>
  </si>
  <si>
    <t xml:space="preserve">Área total a construir (m2)</t>
  </si>
  <si>
    <t xml:space="preserve">Valor estimado de la edificación (dólares)</t>
  </si>
  <si>
    <t xml:space="preserve">2020-I</t>
  </si>
  <si>
    <t xml:space="preserve">2020-II</t>
  </si>
  <si>
    <t xml:space="preserve">2020-III</t>
  </si>
  <si>
    <t xml:space="preserve">2020-IV</t>
  </si>
  <si>
    <t xml:space="preserve">2020</t>
  </si>
  <si>
    <t xml:space="preserve">2021-I</t>
  </si>
  <si>
    <t xml:space="preserve">2021-II</t>
  </si>
  <si>
    <t xml:space="preserve">2021-III</t>
  </si>
  <si>
    <t xml:space="preserve">2021-IV</t>
  </si>
  <si>
    <t xml:space="preserve">2021</t>
  </si>
  <si>
    <t xml:space="preserve">2022-I</t>
  </si>
  <si>
    <t xml:space="preserve">2022-II</t>
  </si>
  <si>
    <t xml:space="preserve">2022-III</t>
  </si>
  <si>
    <t xml:space="preserve">2022-IV</t>
  </si>
  <si>
    <t xml:space="preserve">2022</t>
  </si>
  <si>
    <t xml:space="preserve">2023-I</t>
  </si>
  <si>
    <t xml:space="preserve">2023-II</t>
  </si>
  <si>
    <t xml:space="preserve">Trimestres</t>
  </si>
  <si>
    <t xml:space="preserve">Fuente: Estadísticas de Edificaciones, acumulada trimestral 2020 - 2023</t>
  </si>
  <si>
    <t xml:space="preserve">Cuadro B1</t>
  </si>
  <si>
    <t xml:space="preserve">Ambato</t>
  </si>
  <si>
    <t xml:space="preserve">Cuenca</t>
  </si>
  <si>
    <t xml:space="preserve">Daule</t>
  </si>
  <si>
    <t xml:space="preserve">Durán</t>
  </si>
  <si>
    <t xml:space="preserve">Guayaquil</t>
  </si>
  <si>
    <t xml:space="preserve">Ibarra</t>
  </si>
  <si>
    <t xml:space="preserve">La Libertad</t>
  </si>
  <si>
    <t xml:space="preserve">Loja</t>
  </si>
  <si>
    <t xml:space="preserve">Machala</t>
  </si>
  <si>
    <t xml:space="preserve">Manta</t>
  </si>
  <si>
    <t xml:space="preserve">Portoviejo</t>
  </si>
  <si>
    <t xml:space="preserve">Quito</t>
  </si>
  <si>
    <t xml:space="preserve">Riobamba</t>
  </si>
  <si>
    <t xml:space="preserve">Samborondón</t>
  </si>
  <si>
    <t xml:space="preserve">Santo Domingo</t>
  </si>
  <si>
    <t xml:space="preserve">Trimestres / Cantones</t>
  </si>
  <si>
    <t xml:space="preserve">Cuadro C1</t>
  </si>
  <si>
    <t xml:space="preserve">Cuadro C2</t>
  </si>
  <si>
    <t xml:space="preserve">Total de edificaciones</t>
  </si>
  <si>
    <t xml:space="preserve">Nueva Construcción</t>
  </si>
  <si>
    <t xml:space="preserve">Ampliación</t>
  </si>
  <si>
    <t xml:space="preserve">Reconstrucción</t>
  </si>
  <si>
    <t xml:space="preserve">Tipo de obra</t>
  </si>
  <si>
    <t xml:space="preserve">Cuadro C3</t>
  </si>
  <si>
    <t xml:space="preserve">Edificaciones con una vivienda</t>
  </si>
  <si>
    <t xml:space="preserve">Edificaciones con dos viviendas</t>
  </si>
  <si>
    <t xml:space="preserve">Edificaciones con tres o más viviendas</t>
  </si>
  <si>
    <t xml:space="preserve">Comercial</t>
  </si>
  <si>
    <t xml:space="preserve">Industrial</t>
  </si>
  <si>
    <t xml:space="preserve">Edificio administrativo (público)</t>
  </si>
  <si>
    <t xml:space="preserve">Educación particular</t>
  </si>
  <si>
    <t xml:space="preserve">Educación pública</t>
  </si>
  <si>
    <t xml:space="preserve">Cultura</t>
  </si>
  <si>
    <t xml:space="preserve">Complejos recreacionales</t>
  </si>
  <si>
    <t xml:space="preserve">Hospitales, clínicas y otros establecimientos de salud particular</t>
  </si>
  <si>
    <t xml:space="preserve">Hospitales, clínicas y otros establecimientos de salud pública</t>
  </si>
  <si>
    <t xml:space="preserve">Transporte y comunicaciones</t>
  </si>
  <si>
    <t xml:space="preserve">Mixto residencial y no residencial</t>
  </si>
  <si>
    <t xml:space="preserve">Otras</t>
  </si>
  <si>
    <t xml:space="preserve">Cuadro C4</t>
  </si>
  <si>
    <t xml:space="preserve">Internet / celular y servicios básicos</t>
  </si>
  <si>
    <t xml:space="preserve">Área urbana</t>
  </si>
  <si>
    <t xml:space="preserve">Área rural</t>
  </si>
  <si>
    <t xml:space="preserve">Con acceso</t>
  </si>
  <si>
    <t xml:space="preserve">Sin acceso</t>
  </si>
  <si>
    <t xml:space="preserve">Nota: Se excluye la categoría (No responde) para la construcción de este tabulado</t>
  </si>
  <si>
    <t xml:space="preserve">Cuadro D1</t>
  </si>
  <si>
    <t xml:space="preserve">Cuadro D2</t>
  </si>
  <si>
    <t xml:space="preserve">Total de viviendas</t>
  </si>
  <si>
    <t xml:space="preserve">Menos de 100 m2</t>
  </si>
  <si>
    <t xml:space="preserve">100 a 199 m2</t>
  </si>
  <si>
    <t xml:space="preserve">200 a 299 m2</t>
  </si>
  <si>
    <t xml:space="preserve">300 a 399 m2</t>
  </si>
  <si>
    <t xml:space="preserve">400 a 499 m2</t>
  </si>
  <si>
    <t xml:space="preserve">500 y más m2</t>
  </si>
  <si>
    <t xml:space="preserve">Rangos de área total a construir</t>
  </si>
  <si>
    <t xml:space="preserve">Cuadro D3</t>
  </si>
  <si>
    <t xml:space="preserve">1</t>
  </si>
  <si>
    <t xml:space="preserve">2</t>
  </si>
  <si>
    <t xml:space="preserve">3</t>
  </si>
  <si>
    <t xml:space="preserve">4</t>
  </si>
  <si>
    <t xml:space="preserve">5 y más</t>
  </si>
  <si>
    <t xml:space="preserve">Número de dormitorios por vivienda</t>
  </si>
  <si>
    <t xml:space="preserve">Nota: Para la construcción de este tabulado se excluye las reconstrucciones</t>
  </si>
  <si>
    <t xml:space="preserve">Cuadro E1</t>
  </si>
  <si>
    <t xml:space="preserve">Superficie total del terreno</t>
  </si>
  <si>
    <t xml:space="preserve">Total</t>
  </si>
  <si>
    <t xml:space="preserve">Residencial</t>
  </si>
  <si>
    <t xml:space="preserve">No residencial</t>
  </si>
  <si>
    <t xml:space="preserve">Parqueadero*</t>
  </si>
  <si>
    <t xml:space="preserve">Área para espacios verdes</t>
  </si>
  <si>
    <t xml:space="preserve">Área a construir</t>
  </si>
  <si>
    <t xml:space="preserve">*Parqueaderos de las edificaciones con fines no residenciales</t>
  </si>
  <si>
    <t xml:space="preserve">Cuadro F1</t>
  </si>
  <si>
    <t xml:space="preserve">Monto total de financiamiento</t>
  </si>
  <si>
    <t xml:space="preserve">Fuente: Estadísticas de Edificaciones, acumulada trimestral 2020 - 2023 </t>
  </si>
  <si>
    <t xml:space="preserve">Cuadro F2</t>
  </si>
  <si>
    <t xml:space="preserve">Cuadro F3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</si>
</sst>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6" formatCode="#,##0"/>
    <numFmt numFmtId="167" formatCode="#,##0"/>
  </numFmts>
  <fonts count="10">
    <font>
      <sz val="11"/>
      <color rgb="FF000000"/>
      <name val="Calibri"/>
      <family val="2"/>
      <scheme val="minor"/>
    </font>
    <font>
      <sz val="13"/>
      <color rgb="FFFFFFFF"/>
      <name val="Century Gothic"/>
      <b/>
    </font>
    <font>
      <sz val="13"/>
      <color rgb="FF595959"/>
      <name val="Century Gothic"/>
      <b/>
    </font>
    <font>
      <sz val="13"/>
      <color rgb="FF595959"/>
      <name val="Century Gothic"/>
    </font>
    <font>
      <sz val="11"/>
      <color rgb="FF595959"/>
      <name val="Century Gothic"/>
      <b/>
    </font>
    <font>
      <sz val="11"/>
      <color rgb="FF595959"/>
      <name val="Century Gothic"/>
    </font>
    <font>
      <sz val="14"/>
      <color rgb="FF595959"/>
      <name val="Century Gothic"/>
      <b/>
    </font>
    <font>
      <sz val="13"/>
      <color theme="10"/>
      <name val="Century Gothic"/>
      <u val="single"/>
    </font>
    <font>
      <sz val="11"/>
      <color theme="10"/>
      <name val="Calibri"/>
      <u val="single"/>
    </font>
    <font>
      <sz val="15"/>
      <color rgb="FFFFFFFF"/>
      <name val="Century Gothic"/>
      <b/>
    </font>
  </fonts>
  <fills count="5">
    <fill>
      <patternFill patternType="none"/>
    </fill>
    <fill>
      <patternFill patternType="gray125"/>
    </fill>
    <fill>
      <patternFill patternType="solid">
        <fgColor rgb="FF043F5C"/>
      </patternFill>
    </fill>
    <fill>
      <patternFill patternType="solid">
        <fgColor rgb="FF87D3D5"/>
      </patternFill>
    </fill>
    <fill>
      <patternFill patternType="solid">
        <fgColor rgb="FF7F7F7F"/>
      </patternFill>
    </fill>
  </fills>
  <borders count="3">
    <border>
      <left/>
      <right/>
      <top/>
      <bottom/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</border>
    <border>
      <left style="thin">
        <color rgb="FF595959"/>
      </left>
      <right style="thin">
        <color rgb="FF595959"/>
      </right>
      <top style="thin">
        <color rgb="FF595959"/>
      </top>
      <bottom style="thin">
        <color rgb="FF595959"/>
      </bottom>
    </border>
  </borders>
  <cellStyleXfs count="1">
    <xf numFmtId="0" fontId="0" fillId="0" borderId="0"/>
  </cellStyleXfs>
  <cellXfs count="14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left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3" fillId="0" borderId="2" xfId="0" applyFont="1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4" fillId="0" borderId="0" xfId="0" applyFont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left" vertical="center" wrapText="1"/>
    </xf>
    <xf numFmtId="166" fontId="3" fillId="0" borderId="2" xfId="0" applyFont="1" applyNumberFormat="1" applyBorder="1" applyAlignment="1">
      <alignment horizontal="center" vertical="center" wrapText="1"/>
    </xf>
    <xf numFmtId="167" fontId="2" fillId="3" borderId="2" xfId="0" applyFont="1" applyNumberFormat="1" applyFill="1" applyBorder="1" applyAlignment="1">
      <alignment horizontal="center" vertical="center" wrapText="1"/>
    </xf>
    <xf numFmtId="0" fontId="7" fillId="0" borderId="2" xfId="0" applyFont="1" applyBorder="1" applyAlignment="1">
      <alignment horizontal="left" vertical="center" wrapText="1"/>
    </xf>
    <xf numFmtId="0" fontId="8" fillId="0" borderId="0" xfId="0" applyFont="1"/>
    <xf numFmtId="0" fontId="9" fillId="4" borderId="0" xfId="0" applyFont="1" applyFill="1" applyAlignment="1">
      <alignment horizontal="center" vertical="center" wrapText="1"/>
    </xf>
  </cellXfs>
  <cellStyles count="1">
    <cellStyle name="Normal" xfId="0" builtinId="0"/>
  </cellStyles>
  <dxfs count="0"/>
</styleSheet>
</file>

<file path=xl/_rels/workbook.xml.rels><?xml version="1.0" encoding="UTF-8" standalone="yes"?><Relationships xmlns="http://schemas.openxmlformats.org/package/2006/relationships"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Relationship Id="rId3" Type="http://schemas.openxmlformats.org/officeDocument/2006/relationships/worksheet" Target="worksheets/sheet3.xml"/><Relationship Id="rId4" Type="http://schemas.openxmlformats.org/officeDocument/2006/relationships/worksheet" Target="worksheets/sheet4.xml"/><Relationship Id="rId5" Type="http://schemas.openxmlformats.org/officeDocument/2006/relationships/worksheet" Target="worksheets/sheet5.xml"/><Relationship Id="rId6" Type="http://schemas.openxmlformats.org/officeDocument/2006/relationships/worksheet" Target="worksheets/sheet6.xml"/><Relationship Id="rId7" Type="http://schemas.openxmlformats.org/officeDocument/2006/relationships/worksheet" Target="worksheets/sheet7.xml"/><Relationship Id="rId8" Type="http://schemas.openxmlformats.org/officeDocument/2006/relationships/worksheet" Target="worksheets/sheet8.xml"/><Relationship Id="rId9" Type="http://schemas.openxmlformats.org/officeDocument/2006/relationships/worksheet" Target="worksheets/sheet9.xml"/><Relationship Id="rId10" Type="http://schemas.openxmlformats.org/officeDocument/2006/relationships/worksheet" Target="worksheets/sheet10.xml"/><Relationship Id="rId11" Type="http://schemas.openxmlformats.org/officeDocument/2006/relationships/worksheet" Target="worksheets/sheet11.xml"/><Relationship Id="rId12" Type="http://schemas.openxmlformats.org/officeDocument/2006/relationships/worksheet" Target="worksheets/sheet12.xml"/><Relationship Id="rId13" Type="http://schemas.openxmlformats.org/officeDocument/2006/relationships/worksheet" Target="worksheets/sheet13.xml"/><Relationship Id="rId14" Type="http://schemas.openxmlformats.org/officeDocument/2006/relationships/worksheet" Target="worksheets/sheet14.xml"/><Relationship Id="rId15" Type="http://schemas.openxmlformats.org/officeDocument/2006/relationships/theme" Target="theme/theme1.xml"/><Relationship Id="rId16" Type="http://schemas.openxmlformats.org/officeDocument/2006/relationships/styles" Target="styles.xml"/><Relationship Id="rId17" Type="http://schemas.openxmlformats.org/officeDocument/2006/relationships/sharedStrings" Target="sharedStrings.xml"/></Relationships>
</file>

<file path=xl/drawings/_rels/drawing1.xml.rels><?xml version="1.0" encoding="UTF-8" standalone="yes"?>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<Relationships xmlns="http://schemas.openxmlformats.org/package/2006/relationships"><Relationship Id="rId1" Type="http://schemas.openxmlformats.org/officeDocument/2006/relationships/image" Target="../media/image2.png"/><Relationship Id="rId2" Type="http://schemas.openxmlformats.org/officeDocument/2006/relationships/image" Target="../media/image15.png"/></Relationships>
</file>

<file path=xl/drawings/_rels/drawing3.xml.rels><?xml version="1.0" encoding="UTF-8" standalone="yes"?><Relationships xmlns="http://schemas.openxmlformats.org/package/2006/relationships"><Relationship Id="rId1" Type="http://schemas.openxmlformats.org/officeDocument/2006/relationships/image" Target="../media/image3.png"/><Relationship Id="rId2" Type="http://schemas.openxmlformats.org/officeDocument/2006/relationships/image" Target="../media/image16.png"/></Relationships>
</file>

<file path=xl/drawings/_rels/drawing4.xml.rels><?xml version="1.0" encoding="UTF-8" standalone="yes"?><Relationships xmlns="http://schemas.openxmlformats.org/package/2006/relationships"><Relationship Id="rId1" Type="http://schemas.openxmlformats.org/officeDocument/2006/relationships/image" Target="../media/image4.png"/><Relationship Id="rId2" Type="http://schemas.openxmlformats.org/officeDocument/2006/relationships/image" Target="../media/image17.png"/></Relationships>
</file>

<file path=xl/drawings/_rels/drawing5.xml.rels><?xml version="1.0" encoding="UTF-8" standalone="yes"?><Relationships xmlns="http://schemas.openxmlformats.org/package/2006/relationships"><Relationship Id="rId1" Type="http://schemas.openxmlformats.org/officeDocument/2006/relationships/image" Target="../media/image5.png"/><Relationship Id="rId2" Type="http://schemas.openxmlformats.org/officeDocument/2006/relationships/image" Target="../media/image18.png"/></Relationships>
</file>

<file path=xl/drawings/_rels/drawing6.xml.rels><?xml version="1.0" encoding="UTF-8" standalone="yes"?><Relationships xmlns="http://schemas.openxmlformats.org/package/2006/relationships"><Relationship Id="rId1" Type="http://schemas.openxmlformats.org/officeDocument/2006/relationships/image" Target="../media/image6.png"/><Relationship Id="rId2" Type="http://schemas.openxmlformats.org/officeDocument/2006/relationships/image" Target="../media/image19.png"/></Relationships>
</file>

<file path=xl/drawings/_rels/drawing7.xml.rels><?xml version="1.0" encoding="UTF-8" standalone="yes"?><Relationships xmlns="http://schemas.openxmlformats.org/package/2006/relationships"><Relationship Id="rId1" Type="http://schemas.openxmlformats.org/officeDocument/2006/relationships/image" Target="../media/image7.png"/><Relationship Id="rId2" Type="http://schemas.openxmlformats.org/officeDocument/2006/relationships/image" Target="../media/image20.png"/></Relationships>
</file>

<file path=xl/drawings/_rels/drawing8.xml.rels><?xml version="1.0" encoding="UTF-8" standalone="yes"?><Relationships xmlns="http://schemas.openxmlformats.org/package/2006/relationships"><Relationship Id="rId1" Type="http://schemas.openxmlformats.org/officeDocument/2006/relationships/image" Target="../media/image8.png"/><Relationship Id="rId2" Type="http://schemas.openxmlformats.org/officeDocument/2006/relationships/image" Target="../media/image21.png"/></Relationships>
</file>

<file path=xl/drawings/_rels/drawing9.xml.rels><?xml version="1.0" encoding="UTF-8" standalone="yes"?><Relationships xmlns="http://schemas.openxmlformats.org/package/2006/relationships"><Relationship Id="rId1" Type="http://schemas.openxmlformats.org/officeDocument/2006/relationships/image" Target="../media/image9.png"/><Relationship Id="rId2" Type="http://schemas.openxmlformats.org/officeDocument/2006/relationships/image" Target="../media/image22.png"/></Relationships>
</file>

<file path=xl/drawings/_rels/drawing10.xml.rels><?xml version="1.0" encoding="UTF-8" standalone="yes"?><Relationships xmlns="http://schemas.openxmlformats.org/package/2006/relationships"><Relationship Id="rId1" Type="http://schemas.openxmlformats.org/officeDocument/2006/relationships/image" Target="../media/image10.png"/><Relationship Id="rId2" Type="http://schemas.openxmlformats.org/officeDocument/2006/relationships/image" Target="../media/image23.png"/></Relationships>
</file>

<file path=xl/drawings/_rels/drawing11.xml.rels><?xml version="1.0" encoding="UTF-8" standalone="yes"?><Relationships xmlns="http://schemas.openxmlformats.org/package/2006/relationships"><Relationship Id="rId1" Type="http://schemas.openxmlformats.org/officeDocument/2006/relationships/image" Target="../media/image11.png"/><Relationship Id="rId2" Type="http://schemas.openxmlformats.org/officeDocument/2006/relationships/image" Target="../media/image24.png"/></Relationships>
</file>

<file path=xl/drawings/_rels/drawing12.xml.rels><?xml version="1.0" encoding="UTF-8" standalone="yes"?><Relationships xmlns="http://schemas.openxmlformats.org/package/2006/relationships"><Relationship Id="rId1" Type="http://schemas.openxmlformats.org/officeDocument/2006/relationships/image" Target="../media/image12.png"/><Relationship Id="rId2" Type="http://schemas.openxmlformats.org/officeDocument/2006/relationships/image" Target="../media/image25.png"/></Relationships>
</file>

<file path=xl/drawings/_rels/drawing13.xml.rels><?xml version="1.0" encoding="UTF-8" standalone="yes"?><Relationships xmlns="http://schemas.openxmlformats.org/package/2006/relationships"><Relationship Id="rId1" Type="http://schemas.openxmlformats.org/officeDocument/2006/relationships/image" Target="../media/image13.png"/><Relationship Id="rId2" Type="http://schemas.openxmlformats.org/officeDocument/2006/relationships/image" Target="../media/image26.png"/></Relationships>
</file>

<file path=xl/drawings/_rels/drawing14.xml.rels><?xml version="1.0" encoding="UTF-8" standalone="yes"?><Relationships xmlns="http://schemas.openxmlformats.org/package/2006/relationships"><Relationship Id="rId1" Type="http://schemas.openxmlformats.org/officeDocument/2006/relationships/image" Target="../media/image14.png"/><Relationship Id="rId2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155088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130032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8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7740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235080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17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7740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235080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17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7740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120168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6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7740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334800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17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9216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10047600" cy="19800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6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7740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235080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17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7740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169020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9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7740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110808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7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7740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148104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8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7740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120024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6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7740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355752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18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9216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</xdr:col>
      <xdr:colOff xmlns:xdr="http://schemas.openxmlformats.org/drawingml/2006/spreadsheetDrawing">0</xdr:colOff>
      <xdr:row xmlns:xdr="http://schemas.openxmlformats.org/drawingml/2006/spreadsheetDrawing">0</xdr:row>
      <xdr:rowOff xmlns:xdr="http://schemas.openxmlformats.org/drawingml/2006/spreadsheetDrawing">0</xdr:rowOff>
    </xdr:from>
    <xdr:ext xmlns:xdr="http://schemas.openxmlformats.org/drawingml/2006/spreadsheetDrawing" cx="23508000" cy="20952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1" name="Picture 1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1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  <xdr:oneCellAnchor xmlns:xdr="http://schemas.openxmlformats.org/drawingml/2006/spreadsheetDrawing">
    <xdr:from xmlns:xdr="http://schemas.openxmlformats.org/drawingml/2006/spreadsheetDrawing">
      <xdr:col xmlns:xdr="http://schemas.openxmlformats.org/drawingml/2006/spreadsheetDrawing">17</xdr:col>
      <xdr:colOff xmlns:xdr="http://schemas.openxmlformats.org/drawingml/2006/spreadsheetDrawing">0</xdr:colOff>
      <xdr:row xmlns:xdr="http://schemas.openxmlformats.org/drawingml/2006/spreadsheetDrawing">3</xdr:row>
      <xdr:rowOff xmlns:xdr="http://schemas.openxmlformats.org/drawingml/2006/spreadsheetDrawing">0</xdr:rowOff>
    </xdr:from>
    <xdr:ext xmlns:xdr="http://schemas.openxmlformats.org/drawingml/2006/spreadsheetDrawing" cx="763200" cy="774000"/>
    <xdr:pic xmlns:xdr="http://schemas.openxmlformats.org/drawingml/2006/spreadsheetDrawing">
      <xdr:nvPicPr xmlns:xdr="http://schemas.openxmlformats.org/drawingml/2006/spreadsheetDrawing">
        <xdr:cNvPr xmlns:xdr="http://schemas.openxmlformats.org/drawingml/2006/spreadsheetDrawing" id="2" name="Picture 2"/>
        <xdr:cNvPicPr xmlns:xdr="http://schemas.openxmlformats.org/drawingml/2006/spreadsheetDrawing">
          <a:picLocks xmlns:a="http://schemas.openxmlformats.org/drawingml/2006/main" noChangeAspect="1"/>
        </xdr:cNvPicPr>
      </xdr:nvPicPr>
      <xdr:blipFill xmlns:xdr="http://schemas.openxmlformats.org/drawingml/2006/spreadsheetDrawing">
        <a:blip xmlns:a="http://schemas.openxmlformats.org/drawingml/2006/main" xmlns:r="http://schemas.openxmlformats.org/officeDocument/2006/relationships" r:embed="rId2">
        </a:blip>
        <a:stretch xmlns:a="http://schemas.openxmlformats.org/drawingml/2006/main">
          <a:fillRect/>
        </a:stretch>
      </xdr:blipFill>
      <xdr:spPr xmlns:xdr="http://schemas.openxmlformats.org/drawingml/2006/spreadsheetDrawing">
        <a:prstGeom xmlns:a="http://schemas.openxmlformats.org/drawingml/2006/main" prst="rect">
          <a:avLst xmlns:a="http://schemas.openxmlformats.org/drawingml/2006/main"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vml" Type="http://schemas.openxmlformats.org/officeDocument/2006/relationships/vmlDrawing" Target="../drawings/vmlDrawing1.vml"/></Relationships>
</file>

<file path=xl/worksheets/_rels/sheet2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vml" Type="http://schemas.openxmlformats.org/officeDocument/2006/relationships/vmlDrawing" Target="../drawings/vmlDrawing2.vml"/></Relationships>
</file>

<file path=xl/worksheets/_rels/sheet3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vml" Type="http://schemas.openxmlformats.org/officeDocument/2006/relationships/vmlDrawing" Target="../drawings/vmlDrawing3.vml"/></Relationships>
</file>

<file path=xl/worksheets/_rels/sheet4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4.xml"/><Relationship Id="rId2" Type="http://schemas.openxmlformats.org/officeDocument/2006/relationships/printerSettings" Target="../printerSettings/printerSettings4.bin"/><Relationship Id="rIdvml" Type="http://schemas.openxmlformats.org/officeDocument/2006/relationships/vmlDrawing" Target="../drawings/vmlDrawing4.vml"/></Relationships>
</file>

<file path=xl/worksheets/_rels/sheet5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5.xml"/><Relationship Id="rId2" Type="http://schemas.openxmlformats.org/officeDocument/2006/relationships/printerSettings" Target="../printerSettings/printerSettings5.bin"/><Relationship Id="rIdvml" Type="http://schemas.openxmlformats.org/officeDocument/2006/relationships/vmlDrawing" Target="../drawings/vmlDrawing5.vml"/></Relationships>
</file>

<file path=xl/worksheets/_rels/sheet6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6.xml"/><Relationship Id="rId2" Type="http://schemas.openxmlformats.org/officeDocument/2006/relationships/printerSettings" Target="../printerSettings/printerSettings6.bin"/><Relationship Id="rIdvml" Type="http://schemas.openxmlformats.org/officeDocument/2006/relationships/vmlDrawing" Target="../drawings/vmlDrawing6.vml"/></Relationships>
</file>

<file path=xl/worksheets/_rels/sheet7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7.xml"/><Relationship Id="rId2" Type="http://schemas.openxmlformats.org/officeDocument/2006/relationships/printerSettings" Target="../printerSettings/printerSettings7.bin"/><Relationship Id="rIdvml" Type="http://schemas.openxmlformats.org/officeDocument/2006/relationships/vmlDrawing" Target="../drawings/vmlDrawing7.vml"/></Relationships>
</file>

<file path=xl/worksheets/_rels/sheet8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8.xml"/><Relationship Id="rId2" Type="http://schemas.openxmlformats.org/officeDocument/2006/relationships/printerSettings" Target="../printerSettings/printerSettings8.bin"/><Relationship Id="rIdvml" Type="http://schemas.openxmlformats.org/officeDocument/2006/relationships/vmlDrawing" Target="../drawings/vmlDrawing8.vml"/></Relationships>
</file>

<file path=xl/worksheets/_rels/sheet9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9.xml"/><Relationship Id="rId2" Type="http://schemas.openxmlformats.org/officeDocument/2006/relationships/printerSettings" Target="../printerSettings/printerSettings9.bin"/><Relationship Id="rIdvml" Type="http://schemas.openxmlformats.org/officeDocument/2006/relationships/vmlDrawing" Target="../drawings/vmlDrawing9.vml"/></Relationships>
</file>

<file path=xl/worksheets/_rels/sheet10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10.xml"/><Relationship Id="rId2" Type="http://schemas.openxmlformats.org/officeDocument/2006/relationships/printerSettings" Target="../printerSettings/printerSettings10.bin"/><Relationship Id="rIdvml" Type="http://schemas.openxmlformats.org/officeDocument/2006/relationships/vmlDrawing" Target="../drawings/vmlDrawing10.vml"/></Relationships>
</file>

<file path=xl/worksheets/_rels/sheet11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11.xml"/><Relationship Id="rId2" Type="http://schemas.openxmlformats.org/officeDocument/2006/relationships/printerSettings" Target="../printerSettings/printerSettings11.bin"/><Relationship Id="rIdvml" Type="http://schemas.openxmlformats.org/officeDocument/2006/relationships/vmlDrawing" Target="../drawings/vmlDrawing11.vml"/></Relationships>
</file>

<file path=xl/worksheets/_rels/sheet12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12.xml"/><Relationship Id="rId2" Type="http://schemas.openxmlformats.org/officeDocument/2006/relationships/printerSettings" Target="../printerSettings/printerSettings12.bin"/><Relationship Id="rIdvml" Type="http://schemas.openxmlformats.org/officeDocument/2006/relationships/vmlDrawing" Target="../drawings/vmlDrawing12.vml"/></Relationships>
</file>

<file path=xl/worksheets/_rels/sheet13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13.xml"/><Relationship Id="rId2" Type="http://schemas.openxmlformats.org/officeDocument/2006/relationships/printerSettings" Target="../printerSettings/printerSettings13.bin"/><Relationship Id="rIdvml" Type="http://schemas.openxmlformats.org/officeDocument/2006/relationships/vmlDrawing" Target="../drawings/vmlDrawing13.vml"/></Relationships>
</file>

<file path=xl/worksheets/_rels/sheet14.xml.rels><?xml version="1.0" encoding="UTF-8" standalone="yes"?><Relationships xmlns="http://schemas.openxmlformats.org/package/2006/relationships"><Relationship Id="rId1" Type="http://schemas.openxmlformats.org/officeDocument/2006/relationships/drawing" Target="../drawings/drawing14.xml"/><Relationship Id="rId2" Type="http://schemas.openxmlformats.org/officeDocument/2006/relationships/printerSettings" Target="../printerSettings/printerSettings14.bin"/><Relationship Id="rIdvml" Type="http://schemas.openxmlformats.org/officeDocument/2006/relationships/vmlDrawing" Target="../drawings/vmlDrawing14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true"/>
  </sheetViews>
  <sheetFormatPr defaultRowHeight="15.0" baseColWidth="10"/>
  <cols>
    <col min="1" max="1" width="8.71" hidden="0" customWidth="1"/>
    <col min="2" max="2" width="20.71" hidden="0" customWidth="1"/>
    <col min="3" max="3" width="208.71" hidden="0" customWidth="1"/>
  </cols>
  <sheetData>
    <row r="1" ht="165" customHeight="1"/>
    <row r="4" ht="26.25" customHeight="1">
      <c r="B4" s="1" t="s">
        <v>0</v>
      </c>
      <c r="C4" s="1" t="s">
        <v>1</v>
      </c>
    </row>
    <row r="5" ht="26.25" customHeight="1">
      <c r="B5" s="3" t="s">
        <v>2</v>
      </c>
      <c r="C5" s="2" t="s">
        <v>3</v>
      </c>
    </row>
    <row r="6" ht="26.25" customHeight="1">
      <c r="B6" s="5" t="s">
        <v>4</v>
      </c>
      <c r="C6" s="4" t="str">
        <f>=HYPERLINK("#'C-A1'!A1", "Resultados de las principales variables")</f>
      </c>
    </row>
    <row r="7" ht="26.25" customHeight="1">
      <c r="B7" s="3" t="s">
        <v>6</v>
      </c>
      <c r="C7" s="2" t="s">
        <v>7</v>
      </c>
    </row>
    <row r="8" ht="26.25" customHeight="1">
      <c r="B8" s="5" t="s">
        <v>8</v>
      </c>
      <c r="C8" s="4" t="str">
        <f>=HYPERLINK("#'C-B1'!A1", "Permisos de construcción, por trimestres, según cantones")</f>
      </c>
    </row>
    <row r="9" ht="26.25" customHeight="1">
      <c r="B9" s="3" t="s">
        <v>10</v>
      </c>
      <c r="C9" s="2" t="s">
        <v>11</v>
      </c>
    </row>
    <row r="10" ht="26.25" customHeight="1">
      <c r="B10" s="5" t="s">
        <v>12</v>
      </c>
      <c r="C10" s="4" t="str">
        <f>=HYPERLINK("#'C-C1'!A1", "Edificaciones a construir, por trimestres, según cantones")</f>
      </c>
    </row>
    <row r="11" ht="26.25" customHeight="1">
      <c r="B11" s="5" t="s">
        <v>14</v>
      </c>
      <c r="C11" s="4" t="str">
        <f>=HYPERLINK("#'C-C2'!A1", "Edificaciones a construir, por trimestres, según tipo de obra")</f>
      </c>
    </row>
    <row r="12" ht="26.25" customHeight="1">
      <c r="B12" s="5" t="s">
        <v>16</v>
      </c>
      <c r="C12" s="4" t="str">
        <f>=HYPERLINK("#'C-C3'!A1", "Edificaciones a construir, por trimestres, según uso de la edificación")</f>
      </c>
    </row>
    <row r="13" ht="26.25" customHeight="1">
      <c r="B13" s="5" t="s">
        <v>18</v>
      </c>
      <c r="C13" s="4" t="str">
        <f>=HYPERLINK("#'C-C4'!A1", "Edificaciones a construir, por trimestres, según acceso a internet/celular y servicios básicos")</f>
      </c>
    </row>
    <row r="14" ht="26.25" customHeight="1">
      <c r="B14" s="3" t="s">
        <v>20</v>
      </c>
      <c r="C14" s="2" t="s">
        <v>21</v>
      </c>
    </row>
    <row r="15" ht="26.25" customHeight="1">
      <c r="B15" s="5" t="s">
        <v>22</v>
      </c>
      <c r="C15" s="4" t="str">
        <f>=HYPERLINK("#'C-D1'!A1", "Viviendas a construir, por trimestres, según cantones")</f>
      </c>
    </row>
    <row r="16" ht="26.25" customHeight="1">
      <c r="B16" s="5" t="s">
        <v>24</v>
      </c>
      <c r="C16" s="4" t="str">
        <f>=HYPERLINK("#'C-D2'!A1", "Viviendas a construir, por trimestres, según metros cuadrados")</f>
      </c>
    </row>
    <row r="17" ht="26.25" customHeight="1">
      <c r="B17" s="5" t="s">
        <v>26</v>
      </c>
      <c r="C17" s="4" t="str">
        <f>=HYPERLINK("#'C-D3'!A1", "Viviendas a construir, por trimestres, según número de dormitorios")</f>
      </c>
    </row>
    <row r="18" ht="26.25" customHeight="1">
      <c r="B18" s="3" t="s">
        <v>28</v>
      </c>
      <c r="C18" s="2" t="s">
        <v>29</v>
      </c>
    </row>
    <row r="19" ht="26.25" customHeight="1">
      <c r="B19" s="5" t="s">
        <v>30</v>
      </c>
      <c r="C19" s="4" t="str">
        <f>=HYPERLINK("#'C-E1'!A1", "Superficie del terreno y área a construir, por trimestres, según uso de la edificación")</f>
      </c>
    </row>
    <row r="20" ht="26.25" customHeight="1">
      <c r="B20" s="3" t="s">
        <v>32</v>
      </c>
      <c r="C20" s="2" t="s">
        <v>33</v>
      </c>
    </row>
    <row r="21" ht="26.25" customHeight="1">
      <c r="B21" s="5" t="s">
        <v>34</v>
      </c>
      <c r="C21" s="4" t="str">
        <f>=HYPERLINK("#'C-F1'!A1", "Valor estimado del financiamiento de la edificación, por trimestres, según tipo de obra")</f>
      </c>
    </row>
    <row r="22" ht="26.25" customHeight="1">
      <c r="B22" s="5" t="s">
        <v>36</v>
      </c>
      <c r="C22" s="4" t="str">
        <f>=HYPERLINK("#'C-F2'!A1", "Valor estimado del financiamiento de la edificación, por trimestres, según uso de la edificación")</f>
      </c>
    </row>
    <row r="23" ht="26.25" customHeight="1">
      <c r="B23" s="5" t="s">
        <v>38</v>
      </c>
      <c r="C23" s="4" t="str">
        <f>=HYPERLINK("#'C-F3'!A1", "Valor estimado de la edificación, por trimestres, según cantones")</f>
      </c>
    </row>
    <row r="24" ht="26.25" customHeight="1"/>
    <row r="25" ht="26.25" customHeight="1"/>
    <row r="26" ht="18" customHeight="1">
      <c r="B26" s="6" t="s">
        <v>40</v>
      </c>
      <c r="C26" s="7"/>
    </row>
    <row r="27" ht="18" customHeight="1">
      <c r="B27" s="6" t="s">
        <v>41</v>
      </c>
      <c r="C27" s="7"/>
    </row>
    <row r="28" ht="18" customHeight="1">
      <c r="B28" s="6"/>
      <c r="C28" s="7"/>
    </row>
    <row r="29" ht="18" customHeight="1">
      <c r="B29" s="6" t="s">
        <v>42</v>
      </c>
      <c r="C29" s="7"/>
    </row>
    <row r="30" ht="18" customHeight="1">
      <c r="B30" s="6" t="s">
        <v>43</v>
      </c>
      <c r="C30" s="7" t="s">
        <v>46</v>
      </c>
    </row>
    <row r="31" ht="18" customHeight="1">
      <c r="B31" s="6" t="s">
        <v>44</v>
      </c>
      <c r="C31" s="7" t="s">
        <v>47</v>
      </c>
    </row>
    <row r="32" ht="18" customHeight="1">
      <c r="B32" s="6" t="s">
        <v>45</v>
      </c>
      <c r="C32" s="7" t="s">
        <v>48</v>
      </c>
    </row>
    <row r="33" ht="26.25" customHeight="1"/>
    <row r="34" ht="26.25" customHeight="1"/>
    <row r="35" ht="26.25" customHeight="1"/>
    <row r="36" ht="26.25" customHeight="1"/>
    <row r="37" ht="26.25" customHeight="1"/>
    <row r="38" ht="26.25" customHeight="1"/>
    <row r="39" ht="26.25" customHeight="1"/>
    <row r="40" ht="26.25" customHeight="1"/>
    <row r="41" ht="26.25" customHeight="1"/>
  </sheetData>
  <pageMargins left="0.7" right="0.7" top="0.75" bottom="0.75" header="0.3" footer="0.3"/>
  <pageSetup paperSize="9" orientation="portrait" horizontalDpi="300" verticalDpi="300" r:id="rId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27.71" hidden="0" customWidth="1"/>
    <col min="3" max="3" width="27.71" hidden="0" customWidth="1"/>
    <col min="4" max="4" width="27.71" hidden="0" customWidth="1"/>
    <col min="5" max="5" width="27.71" hidden="0" customWidth="1"/>
    <col min="6" max="6" width="27.71" hidden="0" customWidth="1"/>
    <col min="7" max="7" width="27.71" hidden="0" customWidth="1"/>
    <col min="8" max="8" width="27.71" hidden="0" customWidth="1"/>
    <col min="10" max="10" width="15.71" hidden="0" customWidth="1"/>
  </cols>
  <sheetData>
    <row r="1" ht="165" customHeight="1"/>
    <row r="2" ht="60" customHeight="1">
      <c r="B2" s="8" t="s">
        <v>49</v>
      </c>
    </row>
    <row r="4" ht="60" customHeight="1">
      <c r="B4" s="1" t="s">
        <v>73</v>
      </c>
      <c r="C4" s="1" t="s">
        <v>7</v>
      </c>
      <c r="D4" s="1" t="s">
        <v>51</v>
      </c>
      <c r="E4" s="1" t="s">
        <v>52</v>
      </c>
      <c r="F4" s="1" t="s">
        <v>53</v>
      </c>
      <c r="G4" s="1" t="s">
        <v>54</v>
      </c>
      <c r="H4" s="1" t="s">
        <v>55</v>
      </c>
      <c r="J4" s="13" t="str">
        <f>=HYPERLINK("#'ÍNDICE'!A1", "Índice")</f>
      </c>
    </row>
    <row r="5" ht="40" customHeight="1">
      <c r="B5" s="5" t="s">
        <v>56</v>
      </c>
      <c r="C5" s="9" t="n">
        <v>3034</v>
      </c>
      <c r="D5" s="9" t="n">
        <v>5568</v>
      </c>
      <c r="E5" s="9" t="n">
        <v>7573</v>
      </c>
      <c r="F5" s="9" t="n">
        <v>1526666.46153846</v>
      </c>
      <c r="G5" s="9" t="n">
        <v>1211709</v>
      </c>
      <c r="H5" s="9" t="n">
        <v>395169431</v>
      </c>
    </row>
    <row r="6" ht="40" customHeight="1">
      <c r="B6" s="5" t="s">
        <v>57</v>
      </c>
      <c r="C6" s="9" t="n">
        <v>1154</v>
      </c>
      <c r="D6" s="9" t="n">
        <v>1509</v>
      </c>
      <c r="E6" s="9" t="n">
        <v>2028</v>
      </c>
      <c r="F6" s="9" t="n">
        <v>409729.461538462</v>
      </c>
      <c r="G6" s="9" t="n">
        <v>361407</v>
      </c>
      <c r="H6" s="9" t="n">
        <v>113005163</v>
      </c>
    </row>
    <row r="7" ht="40" customHeight="1">
      <c r="B7" s="5" t="s">
        <v>58</v>
      </c>
      <c r="C7" s="9" t="n">
        <v>3097</v>
      </c>
      <c r="D7" s="9" t="n">
        <v>4050</v>
      </c>
      <c r="E7" s="9" t="n">
        <v>6792</v>
      </c>
      <c r="F7" s="9" t="n">
        <v>1379563.69230769</v>
      </c>
      <c r="G7" s="9" t="n">
        <v>1129864</v>
      </c>
      <c r="H7" s="9" t="n">
        <v>438451127</v>
      </c>
    </row>
    <row r="8" ht="40" customHeight="1">
      <c r="B8" s="5" t="s">
        <v>59</v>
      </c>
      <c r="C8" s="9" t="n">
        <v>3677</v>
      </c>
      <c r="D8" s="9" t="n">
        <v>4702</v>
      </c>
      <c r="E8" s="9" t="n">
        <v>6917</v>
      </c>
      <c r="F8" s="9" t="n">
        <v>1603430.84615385</v>
      </c>
      <c r="G8" s="9" t="n">
        <v>1126020</v>
      </c>
      <c r="H8" s="9" t="n">
        <v>442052589</v>
      </c>
    </row>
    <row r="9" ht="40" customHeight="1">
      <c r="B9" s="3" t="s">
        <v>60</v>
      </c>
      <c r="C9" s="10" t="n">
        <v>10962</v>
      </c>
      <c r="D9" s="10" t="n">
        <v>15829</v>
      </c>
      <c r="E9" s="10" t="n">
        <v>23310</v>
      </c>
      <c r="F9" s="10" t="n">
        <v>4919390.46153846</v>
      </c>
      <c r="G9" s="10" t="n">
        <v>3829000</v>
      </c>
      <c r="H9" s="10" t="n">
        <v>1388678310</v>
      </c>
    </row>
    <row r="10" ht="40" customHeight="1">
      <c r="B10" s="5" t="s">
        <v>61</v>
      </c>
      <c r="C10" s="9" t="n">
        <v>3272</v>
      </c>
      <c r="D10" s="9" t="n">
        <v>4083</v>
      </c>
      <c r="E10" s="9" t="n">
        <v>6239</v>
      </c>
      <c r="F10" s="9" t="n">
        <v>1647238</v>
      </c>
      <c r="G10" s="9" t="n">
        <v>1082042</v>
      </c>
      <c r="H10" s="9" t="n">
        <v>401226961</v>
      </c>
    </row>
    <row r="11" ht="40" customHeight="1">
      <c r="B11" s="5" t="s">
        <v>62</v>
      </c>
      <c r="C11" s="9" t="n">
        <v>4019</v>
      </c>
      <c r="D11" s="9" t="n">
        <v>5088</v>
      </c>
      <c r="E11" s="9" t="n">
        <v>7665</v>
      </c>
      <c r="F11" s="9" t="n">
        <v>1756524</v>
      </c>
      <c r="G11" s="9" t="n">
        <v>1472418</v>
      </c>
      <c r="H11" s="9" t="n">
        <v>573230114</v>
      </c>
    </row>
    <row r="12" ht="40" customHeight="1">
      <c r="B12" s="5" t="s">
        <v>63</v>
      </c>
      <c r="C12" s="9" t="n">
        <v>4127</v>
      </c>
      <c r="D12" s="9" t="n">
        <v>5262</v>
      </c>
      <c r="E12" s="9" t="n">
        <v>7934</v>
      </c>
      <c r="F12" s="9" t="n">
        <v>1990334</v>
      </c>
      <c r="G12" s="9" t="n">
        <v>1592164</v>
      </c>
      <c r="H12" s="9" t="n">
        <v>583780005</v>
      </c>
    </row>
    <row r="13" ht="40" customHeight="1">
      <c r="B13" s="5" t="s">
        <v>64</v>
      </c>
      <c r="C13" s="9" t="n">
        <v>3809</v>
      </c>
      <c r="D13" s="9" t="n">
        <v>4509</v>
      </c>
      <c r="E13" s="9" t="n">
        <v>6757</v>
      </c>
      <c r="F13" s="9" t="n">
        <v>1576065</v>
      </c>
      <c r="G13" s="9" t="n">
        <v>1124432</v>
      </c>
      <c r="H13" s="9" t="n">
        <v>441695876</v>
      </c>
    </row>
    <row r="14" ht="40" customHeight="1">
      <c r="B14" s="3" t="s">
        <v>65</v>
      </c>
      <c r="C14" s="10" t="n">
        <v>15227</v>
      </c>
      <c r="D14" s="10" t="n">
        <v>18942</v>
      </c>
      <c r="E14" s="10" t="n">
        <v>28595</v>
      </c>
      <c r="F14" s="10" t="n">
        <v>6970161</v>
      </c>
      <c r="G14" s="10" t="n">
        <v>5271056</v>
      </c>
      <c r="H14" s="10" t="n">
        <v>1999932956</v>
      </c>
    </row>
    <row r="15" ht="40" customHeight="1">
      <c r="B15" s="5" t="s">
        <v>66</v>
      </c>
      <c r="C15" s="9" t="n">
        <v>3885</v>
      </c>
      <c r="D15" s="9" t="n">
        <v>7642</v>
      </c>
      <c r="E15" s="9" t="n">
        <v>8286</v>
      </c>
      <c r="F15" s="9" t="n">
        <v>3011427</v>
      </c>
      <c r="G15" s="9" t="n">
        <v>1927053.2</v>
      </c>
      <c r="H15" s="9" t="n">
        <v>768976199</v>
      </c>
    </row>
    <row r="16" ht="40" customHeight="1">
      <c r="B16" s="5" t="s">
        <v>67</v>
      </c>
      <c r="C16" s="9" t="n">
        <v>3970</v>
      </c>
      <c r="D16" s="9" t="n">
        <v>7696</v>
      </c>
      <c r="E16" s="9" t="n">
        <v>8749</v>
      </c>
      <c r="F16" s="9" t="n">
        <v>2158775</v>
      </c>
      <c r="G16" s="9" t="n">
        <v>1728852</v>
      </c>
      <c r="H16" s="9" t="n">
        <v>655517972</v>
      </c>
    </row>
    <row r="17" ht="40" customHeight="1">
      <c r="B17" s="5" t="s">
        <v>68</v>
      </c>
      <c r="C17" s="9" t="n">
        <v>3999</v>
      </c>
      <c r="D17" s="9" t="n">
        <v>7890</v>
      </c>
      <c r="E17" s="9" t="n">
        <v>9021</v>
      </c>
      <c r="F17" s="9" t="n">
        <v>3364211</v>
      </c>
      <c r="G17" s="9" t="n">
        <v>1685551</v>
      </c>
      <c r="H17" s="9" t="n">
        <v>569578502</v>
      </c>
    </row>
    <row r="18" ht="40" customHeight="1">
      <c r="B18" s="5" t="s">
        <v>69</v>
      </c>
      <c r="C18" s="9" t="n">
        <v>4086</v>
      </c>
      <c r="D18" s="9" t="n">
        <v>7161</v>
      </c>
      <c r="E18" s="9" t="n">
        <v>8052</v>
      </c>
      <c r="F18" s="9" t="n">
        <v>2532298</v>
      </c>
      <c r="G18" s="9" t="n">
        <v>1521543</v>
      </c>
      <c r="H18" s="9" t="n">
        <v>581895871</v>
      </c>
    </row>
    <row r="19" ht="40" customHeight="1">
      <c r="B19" s="3" t="s">
        <v>70</v>
      </c>
      <c r="C19" s="10" t="n">
        <v>15940</v>
      </c>
      <c r="D19" s="10" t="n">
        <v>30389</v>
      </c>
      <c r="E19" s="10" t="n">
        <v>34108</v>
      </c>
      <c r="F19" s="10" t="n">
        <v>11066711</v>
      </c>
      <c r="G19" s="10" t="n">
        <v>6862999.2</v>
      </c>
      <c r="H19" s="10" t="n">
        <v>2575968544</v>
      </c>
    </row>
    <row r="20" ht="40" customHeight="1">
      <c r="B20" s="5" t="s">
        <v>71</v>
      </c>
      <c r="C20" s="9" t="n">
        <v>3464</v>
      </c>
      <c r="D20" s="9" t="n">
        <v>5945</v>
      </c>
      <c r="E20" s="9" t="n">
        <v>7143</v>
      </c>
      <c r="F20" s="9" t="n">
        <v>1707011</v>
      </c>
      <c r="G20" s="9" t="n">
        <v>1530953.6</v>
      </c>
      <c r="H20" s="9" t="n">
        <v>639000610</v>
      </c>
    </row>
    <row r="21" ht="40" customHeight="1">
      <c r="B21" s="5" t="s">
        <v>72</v>
      </c>
      <c r="C21" s="9" t="n">
        <v>3406</v>
      </c>
      <c r="D21" s="9" t="n">
        <v>5845</v>
      </c>
      <c r="E21" s="9" t="n">
        <v>6710</v>
      </c>
      <c r="F21" s="9" t="n">
        <v>1578014</v>
      </c>
      <c r="G21" s="9" t="n">
        <v>1255220</v>
      </c>
      <c r="H21" s="9" t="n">
        <v>495275981</v>
      </c>
    </row>
    <row r="23" ht="18" customHeight="1">
      <c r="B23" s="7" t="s">
        <v>74</v>
      </c>
    </row>
    <row r="24" ht="18" customHeight="1"/>
  </sheetData>
  <pageMargins left="0.7" right="0.7" top="0.75" bottom="0.75" header="0.3" footer="0.3"/>
  <pageSetup paperSize="9" orientation="portrait" horizontalDpi="300" verticalDpi="300" r:id="rId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35.71" hidden="0" customWidth="1"/>
    <col min="3" max="3" width="20.71" hidden="0" customWidth="1"/>
    <col min="4" max="4" width="20.71" hidden="0" customWidth="1"/>
    <col min="5" max="5" width="20.71" hidden="0" customWidth="1"/>
    <col min="6" max="6" width="20.71" hidden="0" customWidth="1"/>
    <col min="7" max="7" width="20.71" hidden="0" customWidth="1"/>
    <col min="8" max="8" width="20.71" hidden="0" customWidth="1"/>
    <col min="9" max="9" width="20.71" hidden="0" customWidth="1"/>
    <col min="10" max="10" width="20.71" hidden="0" customWidth="1"/>
    <col min="11" max="11" width="20.71" hidden="0" customWidth="1"/>
    <col min="12" max="12" width="20.71" hidden="0" customWidth="1"/>
    <col min="13" max="13" width="20.71" hidden="0" customWidth="1"/>
    <col min="14" max="14" width="20.71" hidden="0" customWidth="1"/>
    <col min="15" max="15" width="20.71" hidden="0" customWidth="1"/>
    <col min="16" max="16" width="20.71" hidden="0" customWidth="1"/>
    <col min="17" max="17" width="20.71" hidden="0" customWidth="1"/>
    <col min="19" max="19" width="15.71" hidden="0" customWidth="1"/>
  </cols>
  <sheetData>
    <row r="1" ht="165" customHeight="1"/>
    <row r="2" ht="60" customHeight="1">
      <c r="B2" s="8" t="s">
        <v>75</v>
      </c>
    </row>
    <row r="4" ht="60" customHeight="1">
      <c r="B4" s="1" t="s">
        <v>91</v>
      </c>
      <c r="C4" s="1" t="s">
        <v>76</v>
      </c>
      <c r="D4" s="1" t="s">
        <v>77</v>
      </c>
      <c r="E4" s="1" t="s">
        <v>78</v>
      </c>
      <c r="F4" s="1" t="s">
        <v>79</v>
      </c>
      <c r="G4" s="1" t="s">
        <v>80</v>
      </c>
      <c r="H4" s="1" t="s">
        <v>81</v>
      </c>
      <c r="I4" s="1" t="s">
        <v>82</v>
      </c>
      <c r="J4" s="1" t="s">
        <v>83</v>
      </c>
      <c r="K4" s="1" t="s">
        <v>84</v>
      </c>
      <c r="L4" s="1" t="s">
        <v>85</v>
      </c>
      <c r="M4" s="1" t="s">
        <v>86</v>
      </c>
      <c r="N4" s="1" t="s">
        <v>87</v>
      </c>
      <c r="O4" s="1" t="s">
        <v>88</v>
      </c>
      <c r="P4" s="1" t="s">
        <v>89</v>
      </c>
      <c r="Q4" s="1" t="s">
        <v>90</v>
      </c>
      <c r="S4" s="13" t="str">
        <f>=HYPERLINK("#'ÍNDICE'!A1", "Índice")</f>
      </c>
    </row>
    <row r="5" ht="40" customHeight="1">
      <c r="B5" s="5" t="s">
        <v>56</v>
      </c>
      <c r="C5" s="9" t="n">
        <v>368</v>
      </c>
      <c r="D5" s="9" t="n">
        <v>150</v>
      </c>
      <c r="E5" s="9" t="n">
        <v>282</v>
      </c>
      <c r="F5" s="9" t="n">
        <v>177</v>
      </c>
      <c r="G5" s="9" t="n">
        <v>717</v>
      </c>
      <c r="H5" s="9" t="n">
        <v>159</v>
      </c>
      <c r="I5" s="9" t="n">
        <v>38</v>
      </c>
      <c r="J5" s="9" t="n">
        <v>239</v>
      </c>
      <c r="K5" s="9" t="n">
        <v>102</v>
      </c>
      <c r="L5" s="9" t="n">
        <v>32</v>
      </c>
      <c r="M5" s="9" t="n">
        <v>129</v>
      </c>
      <c r="N5" s="9" t="n">
        <v>423</v>
      </c>
      <c r="O5" s="9" t="n">
        <v>67</v>
      </c>
      <c r="P5" s="9" t="n">
        <v>17</v>
      </c>
      <c r="Q5" s="9" t="n">
        <v>134</v>
      </c>
    </row>
    <row r="6" ht="40" customHeight="1">
      <c r="B6" s="5" t="s">
        <v>57</v>
      </c>
      <c r="C6" s="9" t="n">
        <v>116</v>
      </c>
      <c r="D6" s="9" t="n">
        <v>3</v>
      </c>
      <c r="E6" s="9" t="n">
        <v>187</v>
      </c>
      <c r="F6" s="9" t="n">
        <v>20</v>
      </c>
      <c r="G6" s="9" t="n">
        <v>556</v>
      </c>
      <c r="H6" s="9" t="n">
        <v>51</v>
      </c>
      <c r="I6" s="9" t="n">
        <v>1</v>
      </c>
      <c r="J6" s="9" t="n">
        <v>69</v>
      </c>
      <c r="K6" s="9" t="n">
        <v>22</v>
      </c>
      <c r="L6" s="9" t="n">
        <v>25</v>
      </c>
      <c r="M6" s="9" t="n">
        <v>14</v>
      </c>
      <c r="N6" s="9" t="n">
        <v>23</v>
      </c>
      <c r="O6" s="9" t="n">
        <v>11</v>
      </c>
      <c r="P6" s="9" t="n">
        <v>17</v>
      </c>
      <c r="Q6" s="9" t="n">
        <v>39</v>
      </c>
    </row>
    <row r="7" ht="40" customHeight="1">
      <c r="B7" s="5" t="s">
        <v>58</v>
      </c>
      <c r="C7" s="9" t="n">
        <v>282</v>
      </c>
      <c r="D7" s="9" t="n">
        <v>28</v>
      </c>
      <c r="E7" s="9" t="n">
        <v>343</v>
      </c>
      <c r="F7" s="9" t="n">
        <v>195</v>
      </c>
      <c r="G7" s="9" t="n">
        <v>898</v>
      </c>
      <c r="H7" s="9" t="n">
        <v>135</v>
      </c>
      <c r="I7" s="9" t="n">
        <v>25</v>
      </c>
      <c r="J7" s="9" t="n">
        <v>258</v>
      </c>
      <c r="K7" s="9" t="n">
        <v>71</v>
      </c>
      <c r="L7" s="9" t="n">
        <v>70</v>
      </c>
      <c r="M7" s="9" t="n">
        <v>135</v>
      </c>
      <c r="N7" s="9" t="n">
        <v>279</v>
      </c>
      <c r="O7" s="9" t="n">
        <v>107</v>
      </c>
      <c r="P7" s="9" t="n">
        <v>102</v>
      </c>
      <c r="Q7" s="9" t="n">
        <v>169</v>
      </c>
    </row>
    <row r="8" ht="40" customHeight="1">
      <c r="B8" s="5" t="s">
        <v>59</v>
      </c>
      <c r="C8" s="9" t="n">
        <v>291</v>
      </c>
      <c r="D8" s="9" t="n">
        <v>254</v>
      </c>
      <c r="E8" s="9" t="n">
        <v>343</v>
      </c>
      <c r="F8" s="9" t="n">
        <v>126</v>
      </c>
      <c r="G8" s="9" t="n">
        <v>961</v>
      </c>
      <c r="H8" s="9" t="n">
        <v>188</v>
      </c>
      <c r="I8" s="9" t="n">
        <v>34</v>
      </c>
      <c r="J8" s="9" t="n">
        <v>355</v>
      </c>
      <c r="K8" s="9" t="n">
        <v>118</v>
      </c>
      <c r="L8" s="9" t="n">
        <v>117</v>
      </c>
      <c r="M8" s="9" t="n">
        <v>199</v>
      </c>
      <c r="N8" s="9" t="n">
        <v>322</v>
      </c>
      <c r="O8" s="9" t="n">
        <v>127</v>
      </c>
      <c r="P8" s="9" t="n">
        <v>79</v>
      </c>
      <c r="Q8" s="9" t="n">
        <v>163</v>
      </c>
    </row>
    <row r="9" ht="40" customHeight="1">
      <c r="B9" s="3" t="s">
        <v>60</v>
      </c>
      <c r="C9" s="10" t="n">
        <v>1057</v>
      </c>
      <c r="D9" s="10" t="n">
        <v>435</v>
      </c>
      <c r="E9" s="10" t="n">
        <v>1155</v>
      </c>
      <c r="F9" s="10" t="n">
        <v>518</v>
      </c>
      <c r="G9" s="10" t="n">
        <v>3132</v>
      </c>
      <c r="H9" s="10" t="n">
        <v>533</v>
      </c>
      <c r="I9" s="10" t="n">
        <v>98</v>
      </c>
      <c r="J9" s="10" t="n">
        <v>921</v>
      </c>
      <c r="K9" s="10" t="n">
        <v>313</v>
      </c>
      <c r="L9" s="10" t="n">
        <v>244</v>
      </c>
      <c r="M9" s="10" t="n">
        <v>477</v>
      </c>
      <c r="N9" s="10" t="n">
        <v>1047</v>
      </c>
      <c r="O9" s="10" t="n">
        <v>312</v>
      </c>
      <c r="P9" s="10" t="n">
        <v>215</v>
      </c>
      <c r="Q9" s="10" t="n">
        <v>505</v>
      </c>
    </row>
    <row r="10" ht="40" customHeight="1">
      <c r="B10" s="5" t="s">
        <v>61</v>
      </c>
      <c r="C10" s="9" t="n">
        <v>322</v>
      </c>
      <c r="D10" s="9" t="n">
        <v>213</v>
      </c>
      <c r="E10" s="9" t="n">
        <v>484</v>
      </c>
      <c r="F10" s="9" t="n">
        <v>68</v>
      </c>
      <c r="G10" s="9" t="n">
        <v>392</v>
      </c>
      <c r="H10" s="9" t="n">
        <v>186</v>
      </c>
      <c r="I10" s="9" t="n">
        <v>93</v>
      </c>
      <c r="J10" s="9" t="n">
        <v>341</v>
      </c>
      <c r="K10" s="9" t="n">
        <v>201</v>
      </c>
      <c r="L10" s="9" t="n">
        <v>124</v>
      </c>
      <c r="M10" s="9" t="n">
        <v>151</v>
      </c>
      <c r="N10" s="9" t="n">
        <v>305</v>
      </c>
      <c r="O10" s="9" t="n">
        <v>98</v>
      </c>
      <c r="P10" s="9" t="n">
        <v>80</v>
      </c>
      <c r="Q10" s="9" t="n">
        <v>214</v>
      </c>
    </row>
    <row r="11" ht="40" customHeight="1">
      <c r="B11" s="5" t="s">
        <v>62</v>
      </c>
      <c r="C11" s="9" t="n">
        <v>331</v>
      </c>
      <c r="D11" s="9" t="n">
        <v>196</v>
      </c>
      <c r="E11" s="9" t="n">
        <v>733</v>
      </c>
      <c r="F11" s="9" t="n">
        <v>104</v>
      </c>
      <c r="G11" s="9" t="n">
        <v>946</v>
      </c>
      <c r="H11" s="9" t="n">
        <v>174</v>
      </c>
      <c r="I11" s="9" t="n">
        <v>97</v>
      </c>
      <c r="J11" s="9" t="n">
        <v>278</v>
      </c>
      <c r="K11" s="9" t="n">
        <v>67</v>
      </c>
      <c r="L11" s="9" t="n">
        <v>108</v>
      </c>
      <c r="M11" s="9" t="n">
        <v>130</v>
      </c>
      <c r="N11" s="9" t="n">
        <v>372</v>
      </c>
      <c r="O11" s="9" t="n">
        <v>135</v>
      </c>
      <c r="P11" s="9" t="n">
        <v>138</v>
      </c>
      <c r="Q11" s="9" t="n">
        <v>210</v>
      </c>
    </row>
    <row r="12" ht="40" customHeight="1">
      <c r="B12" s="5" t="s">
        <v>63</v>
      </c>
      <c r="C12" s="9" t="n">
        <v>279</v>
      </c>
      <c r="D12" s="9" t="n">
        <v>217</v>
      </c>
      <c r="E12" s="9" t="n">
        <v>364</v>
      </c>
      <c r="F12" s="9" t="n">
        <v>187</v>
      </c>
      <c r="G12" s="9" t="n">
        <v>996</v>
      </c>
      <c r="H12" s="9" t="n">
        <v>204</v>
      </c>
      <c r="I12" s="9" t="n">
        <v>109</v>
      </c>
      <c r="J12" s="9" t="n">
        <v>343</v>
      </c>
      <c r="K12" s="9" t="n">
        <v>130</v>
      </c>
      <c r="L12" s="9" t="n">
        <v>196</v>
      </c>
      <c r="M12" s="9" t="n">
        <v>162</v>
      </c>
      <c r="N12" s="9" t="n">
        <v>421</v>
      </c>
      <c r="O12" s="9" t="n">
        <v>133</v>
      </c>
      <c r="P12" s="9" t="n">
        <v>134</v>
      </c>
      <c r="Q12" s="9" t="n">
        <v>252</v>
      </c>
    </row>
    <row r="13" ht="40" customHeight="1">
      <c r="B13" s="5" t="s">
        <v>64</v>
      </c>
      <c r="C13" s="9" t="n">
        <v>288</v>
      </c>
      <c r="D13" s="9" t="n">
        <v>213</v>
      </c>
      <c r="E13" s="9" t="n">
        <v>537</v>
      </c>
      <c r="F13" s="9" t="n">
        <v>60</v>
      </c>
      <c r="G13" s="9" t="n">
        <v>1034</v>
      </c>
      <c r="H13" s="9" t="n">
        <v>121</v>
      </c>
      <c r="I13" s="9" t="n">
        <v>92</v>
      </c>
      <c r="J13" s="9" t="n">
        <v>283</v>
      </c>
      <c r="K13" s="9" t="n">
        <v>144</v>
      </c>
      <c r="L13" s="9" t="n">
        <v>110</v>
      </c>
      <c r="M13" s="9" t="n">
        <v>91</v>
      </c>
      <c r="N13" s="9" t="n">
        <v>282</v>
      </c>
      <c r="O13" s="9" t="n">
        <v>156</v>
      </c>
      <c r="P13" s="9" t="n">
        <v>108</v>
      </c>
      <c r="Q13" s="9" t="n">
        <v>290</v>
      </c>
    </row>
    <row r="14" ht="40" customHeight="1">
      <c r="B14" s="3" t="s">
        <v>65</v>
      </c>
      <c r="C14" s="10" t="n">
        <v>1220</v>
      </c>
      <c r="D14" s="10" t="n">
        <v>839</v>
      </c>
      <c r="E14" s="10" t="n">
        <v>2118</v>
      </c>
      <c r="F14" s="10" t="n">
        <v>419</v>
      </c>
      <c r="G14" s="10" t="n">
        <v>3368</v>
      </c>
      <c r="H14" s="10" t="n">
        <v>685</v>
      </c>
      <c r="I14" s="10" t="n">
        <v>391</v>
      </c>
      <c r="J14" s="10" t="n">
        <v>1245</v>
      </c>
      <c r="K14" s="10" t="n">
        <v>542</v>
      </c>
      <c r="L14" s="10" t="n">
        <v>538</v>
      </c>
      <c r="M14" s="10" t="n">
        <v>534</v>
      </c>
      <c r="N14" s="10" t="n">
        <v>1380</v>
      </c>
      <c r="O14" s="10" t="n">
        <v>522</v>
      </c>
      <c r="P14" s="10" t="n">
        <v>460</v>
      </c>
      <c r="Q14" s="10" t="n">
        <v>966</v>
      </c>
    </row>
    <row r="15" ht="40" customHeight="1">
      <c r="B15" s="5" t="s">
        <v>66</v>
      </c>
      <c r="C15" s="9" t="n">
        <v>297</v>
      </c>
      <c r="D15" s="9" t="n">
        <v>211</v>
      </c>
      <c r="E15" s="9" t="n">
        <v>466</v>
      </c>
      <c r="F15" s="9" t="n">
        <v>142</v>
      </c>
      <c r="G15" s="9" t="n">
        <v>981</v>
      </c>
      <c r="H15" s="9" t="n">
        <v>142</v>
      </c>
      <c r="I15" s="9" t="n">
        <v>58</v>
      </c>
      <c r="J15" s="9" t="n">
        <v>307</v>
      </c>
      <c r="K15" s="9" t="n">
        <v>142</v>
      </c>
      <c r="L15" s="9" t="n">
        <v>202</v>
      </c>
      <c r="M15" s="9" t="n">
        <v>49</v>
      </c>
      <c r="N15" s="9" t="n">
        <v>477</v>
      </c>
      <c r="O15" s="9" t="n">
        <v>138</v>
      </c>
      <c r="P15" s="9" t="n">
        <v>67</v>
      </c>
      <c r="Q15" s="9" t="n">
        <v>206</v>
      </c>
    </row>
    <row r="16" ht="40" customHeight="1">
      <c r="B16" s="5" t="s">
        <v>67</v>
      </c>
      <c r="C16" s="9" t="n">
        <v>236</v>
      </c>
      <c r="D16" s="9" t="n">
        <v>223</v>
      </c>
      <c r="E16" s="9" t="n">
        <v>640</v>
      </c>
      <c r="F16" s="9" t="n">
        <v>99</v>
      </c>
      <c r="G16" s="9" t="n">
        <v>961</v>
      </c>
      <c r="H16" s="9" t="n">
        <v>169</v>
      </c>
      <c r="I16" s="9" t="n">
        <v>64</v>
      </c>
      <c r="J16" s="9" t="n">
        <v>296</v>
      </c>
      <c r="K16" s="9" t="n">
        <v>182</v>
      </c>
      <c r="L16" s="9" t="n">
        <v>132</v>
      </c>
      <c r="M16" s="9" t="n">
        <v>127</v>
      </c>
      <c r="N16" s="9" t="n">
        <v>382</v>
      </c>
      <c r="O16" s="9" t="n">
        <v>120</v>
      </c>
      <c r="P16" s="9" t="n">
        <v>67</v>
      </c>
      <c r="Q16" s="9" t="n">
        <v>272</v>
      </c>
    </row>
    <row r="17" ht="40" customHeight="1">
      <c r="B17" s="5" t="s">
        <v>68</v>
      </c>
      <c r="C17" s="9" t="n">
        <v>182</v>
      </c>
      <c r="D17" s="9" t="n">
        <v>244</v>
      </c>
      <c r="E17" s="9" t="n">
        <v>425</v>
      </c>
      <c r="F17" s="9" t="n">
        <v>129</v>
      </c>
      <c r="G17" s="9" t="n">
        <v>887</v>
      </c>
      <c r="H17" s="9" t="n">
        <v>165</v>
      </c>
      <c r="I17" s="9" t="n">
        <v>47</v>
      </c>
      <c r="J17" s="9" t="n">
        <v>361</v>
      </c>
      <c r="K17" s="9" t="n">
        <v>124</v>
      </c>
      <c r="L17" s="9" t="n">
        <v>146</v>
      </c>
      <c r="M17" s="9" t="n">
        <v>180</v>
      </c>
      <c r="N17" s="9" t="n">
        <v>553</v>
      </c>
      <c r="O17" s="9" t="n">
        <v>147</v>
      </c>
      <c r="P17" s="9" t="n">
        <v>55</v>
      </c>
      <c r="Q17" s="9" t="n">
        <v>354</v>
      </c>
    </row>
    <row r="18" ht="40" customHeight="1">
      <c r="B18" s="5" t="s">
        <v>69</v>
      </c>
      <c r="C18" s="9" t="n">
        <v>249</v>
      </c>
      <c r="D18" s="9" t="n">
        <v>224</v>
      </c>
      <c r="E18" s="9" t="n">
        <v>878</v>
      </c>
      <c r="F18" s="9" t="n">
        <v>57</v>
      </c>
      <c r="G18" s="9" t="n">
        <v>928</v>
      </c>
      <c r="H18" s="9" t="n">
        <v>133</v>
      </c>
      <c r="I18" s="9" t="n">
        <v>57</v>
      </c>
      <c r="J18" s="9" t="n">
        <v>300</v>
      </c>
      <c r="K18" s="9" t="n">
        <v>165</v>
      </c>
      <c r="L18" s="9" t="n">
        <v>107</v>
      </c>
      <c r="M18" s="9" t="n">
        <v>95</v>
      </c>
      <c r="N18" s="9" t="n">
        <v>482</v>
      </c>
      <c r="O18" s="9" t="n">
        <v>117</v>
      </c>
      <c r="P18" s="9" t="n">
        <v>34</v>
      </c>
      <c r="Q18" s="9" t="n">
        <v>260</v>
      </c>
    </row>
    <row r="19" ht="40" customHeight="1">
      <c r="B19" s="3" t="s">
        <v>70</v>
      </c>
      <c r="C19" s="10" t="n">
        <v>964</v>
      </c>
      <c r="D19" s="10" t="n">
        <v>902</v>
      </c>
      <c r="E19" s="10" t="n">
        <v>2409</v>
      </c>
      <c r="F19" s="10" t="n">
        <v>427</v>
      </c>
      <c r="G19" s="10" t="n">
        <v>3757</v>
      </c>
      <c r="H19" s="10" t="n">
        <v>609</v>
      </c>
      <c r="I19" s="10" t="n">
        <v>226</v>
      </c>
      <c r="J19" s="10" t="n">
        <v>1264</v>
      </c>
      <c r="K19" s="10" t="n">
        <v>613</v>
      </c>
      <c r="L19" s="10" t="n">
        <v>587</v>
      </c>
      <c r="M19" s="10" t="n">
        <v>451</v>
      </c>
      <c r="N19" s="10" t="n">
        <v>1894</v>
      </c>
      <c r="O19" s="10" t="n">
        <v>522</v>
      </c>
      <c r="P19" s="10" t="n">
        <v>223</v>
      </c>
      <c r="Q19" s="10" t="n">
        <v>1092</v>
      </c>
    </row>
    <row r="20" ht="40" customHeight="1">
      <c r="B20" s="5" t="s">
        <v>71</v>
      </c>
      <c r="C20" s="9" t="n">
        <v>249</v>
      </c>
      <c r="D20" s="9" t="n">
        <v>184</v>
      </c>
      <c r="E20" s="9" t="n">
        <v>516</v>
      </c>
      <c r="F20" s="9" t="n">
        <v>92</v>
      </c>
      <c r="G20" s="9" t="n">
        <v>853</v>
      </c>
      <c r="H20" s="9" t="n">
        <v>162</v>
      </c>
      <c r="I20" s="9" t="n">
        <v>50</v>
      </c>
      <c r="J20" s="9" t="n">
        <v>262</v>
      </c>
      <c r="K20" s="9" t="n">
        <v>79</v>
      </c>
      <c r="L20" s="9" t="n">
        <v>81</v>
      </c>
      <c r="M20" s="9" t="n">
        <v>98</v>
      </c>
      <c r="N20" s="9" t="n">
        <v>402</v>
      </c>
      <c r="O20" s="9" t="n">
        <v>132</v>
      </c>
      <c r="P20" s="9" t="n">
        <v>45</v>
      </c>
      <c r="Q20" s="9" t="n">
        <v>259</v>
      </c>
    </row>
    <row r="21" ht="40" customHeight="1">
      <c r="B21" s="5" t="s">
        <v>72</v>
      </c>
      <c r="C21" s="9" t="n">
        <v>211</v>
      </c>
      <c r="D21" s="9" t="n">
        <v>200</v>
      </c>
      <c r="E21" s="9" t="n">
        <v>590</v>
      </c>
      <c r="F21" s="9" t="n">
        <v>51</v>
      </c>
      <c r="G21" s="9" t="n">
        <v>830</v>
      </c>
      <c r="H21" s="9" t="n">
        <v>139</v>
      </c>
      <c r="I21" s="9" t="n">
        <v>34</v>
      </c>
      <c r="J21" s="9" t="n">
        <v>279</v>
      </c>
      <c r="K21" s="9" t="n">
        <v>175</v>
      </c>
      <c r="L21" s="9" t="n">
        <v>96</v>
      </c>
      <c r="M21" s="9" t="n">
        <v>108</v>
      </c>
      <c r="N21" s="9" t="n">
        <v>319</v>
      </c>
      <c r="O21" s="9" t="n">
        <v>91</v>
      </c>
      <c r="P21" s="9" t="n">
        <v>51</v>
      </c>
      <c r="Q21" s="9" t="n">
        <v>232</v>
      </c>
    </row>
    <row r="23" ht="18" customHeight="1">
      <c r="B23" s="7" t="s">
        <v>74</v>
      </c>
    </row>
    <row r="24" ht="18" customHeight="1"/>
  </sheetData>
  <pageMargins left="0.7" right="0.7" top="0.75" bottom="0.75" header="0.3" footer="0.3"/>
  <pageSetup paperSize="9" orientation="portrait" horizontalDpi="300" verticalDpi="300" r:id="rId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35.71" hidden="0" customWidth="1"/>
    <col min="3" max="3" width="20.71" hidden="0" customWidth="1"/>
    <col min="4" max="4" width="20.71" hidden="0" customWidth="1"/>
    <col min="5" max="5" width="20.71" hidden="0" customWidth="1"/>
    <col min="6" max="6" width="20.71" hidden="0" customWidth="1"/>
    <col min="7" max="7" width="20.71" hidden="0" customWidth="1"/>
    <col min="8" max="8" width="20.71" hidden="0" customWidth="1"/>
    <col min="9" max="9" width="20.71" hidden="0" customWidth="1"/>
    <col min="10" max="10" width="20.71" hidden="0" customWidth="1"/>
    <col min="11" max="11" width="20.71" hidden="0" customWidth="1"/>
    <col min="12" max="12" width="20.71" hidden="0" customWidth="1"/>
    <col min="13" max="13" width="20.71" hidden="0" customWidth="1"/>
    <col min="14" max="14" width="20.71" hidden="0" customWidth="1"/>
    <col min="15" max="15" width="20.71" hidden="0" customWidth="1"/>
    <col min="16" max="16" width="20.71" hidden="0" customWidth="1"/>
    <col min="17" max="17" width="20.71" hidden="0" customWidth="1"/>
    <col min="19" max="19" width="15.71" hidden="0" customWidth="1"/>
  </cols>
  <sheetData>
    <row r="1" ht="165" customHeight="1"/>
    <row r="2" ht="60" customHeight="1">
      <c r="B2" s="8" t="s">
        <v>92</v>
      </c>
    </row>
    <row r="4" ht="60" customHeight="1">
      <c r="B4" s="1" t="s">
        <v>91</v>
      </c>
      <c r="C4" s="1" t="s">
        <v>76</v>
      </c>
      <c r="D4" s="1" t="s">
        <v>77</v>
      </c>
      <c r="E4" s="1" t="s">
        <v>78</v>
      </c>
      <c r="F4" s="1" t="s">
        <v>79</v>
      </c>
      <c r="G4" s="1" t="s">
        <v>80</v>
      </c>
      <c r="H4" s="1" t="s">
        <v>81</v>
      </c>
      <c r="I4" s="1" t="s">
        <v>82</v>
      </c>
      <c r="J4" s="1" t="s">
        <v>83</v>
      </c>
      <c r="K4" s="1" t="s">
        <v>84</v>
      </c>
      <c r="L4" s="1" t="s">
        <v>85</v>
      </c>
      <c r="M4" s="1" t="s">
        <v>86</v>
      </c>
      <c r="N4" s="1" t="s">
        <v>87</v>
      </c>
      <c r="O4" s="1" t="s">
        <v>88</v>
      </c>
      <c r="P4" s="1" t="s">
        <v>89</v>
      </c>
      <c r="Q4" s="1" t="s">
        <v>90</v>
      </c>
      <c r="S4" s="13" t="str">
        <f>=HYPERLINK("#'ÍNDICE'!A1", "Índice")</f>
      </c>
    </row>
    <row r="5" ht="40" customHeight="1">
      <c r="B5" s="5" t="s">
        <v>56</v>
      </c>
      <c r="C5" s="9" t="n">
        <v>460</v>
      </c>
      <c r="D5" s="9" t="n">
        <v>204</v>
      </c>
      <c r="E5" s="9" t="n">
        <v>282</v>
      </c>
      <c r="F5" s="9" t="n">
        <v>177</v>
      </c>
      <c r="G5" s="9" t="n">
        <v>717</v>
      </c>
      <c r="H5" s="9" t="n">
        <v>252</v>
      </c>
      <c r="I5" s="9" t="n">
        <v>38</v>
      </c>
      <c r="J5" s="9" t="n">
        <v>248</v>
      </c>
      <c r="K5" s="9" t="n">
        <v>103</v>
      </c>
      <c r="L5" s="9" t="n">
        <v>32</v>
      </c>
      <c r="M5" s="9" t="n">
        <v>1188</v>
      </c>
      <c r="N5" s="9" t="n">
        <v>1635</v>
      </c>
      <c r="O5" s="9" t="n">
        <v>71</v>
      </c>
      <c r="P5" s="9" t="n">
        <v>17</v>
      </c>
      <c r="Q5" s="9" t="n">
        <v>144</v>
      </c>
    </row>
    <row r="6" ht="40" customHeight="1">
      <c r="B6" s="5" t="s">
        <v>57</v>
      </c>
      <c r="C6" s="9" t="n">
        <v>125</v>
      </c>
      <c r="D6" s="9" t="n">
        <v>6</v>
      </c>
      <c r="E6" s="9" t="n">
        <v>194</v>
      </c>
      <c r="F6" s="9" t="n">
        <v>20</v>
      </c>
      <c r="G6" s="9" t="n">
        <v>556</v>
      </c>
      <c r="H6" s="9" t="n">
        <v>79</v>
      </c>
      <c r="I6" s="9" t="n">
        <v>1</v>
      </c>
      <c r="J6" s="9" t="n">
        <v>78</v>
      </c>
      <c r="K6" s="9" t="n">
        <v>22</v>
      </c>
      <c r="L6" s="9" t="n">
        <v>66</v>
      </c>
      <c r="M6" s="9" t="n">
        <v>14</v>
      </c>
      <c r="N6" s="9" t="n">
        <v>277</v>
      </c>
      <c r="O6" s="9" t="n">
        <v>11</v>
      </c>
      <c r="P6" s="9" t="n">
        <v>19</v>
      </c>
      <c r="Q6" s="9" t="n">
        <v>41</v>
      </c>
    </row>
    <row r="7" ht="40" customHeight="1">
      <c r="B7" s="5" t="s">
        <v>58</v>
      </c>
      <c r="C7" s="9" t="n">
        <v>301</v>
      </c>
      <c r="D7" s="9" t="n">
        <v>47</v>
      </c>
      <c r="E7" s="9" t="n">
        <v>359</v>
      </c>
      <c r="F7" s="9" t="n">
        <v>195</v>
      </c>
      <c r="G7" s="9" t="n">
        <v>898</v>
      </c>
      <c r="H7" s="9" t="n">
        <v>186</v>
      </c>
      <c r="I7" s="9" t="n">
        <v>25</v>
      </c>
      <c r="J7" s="9" t="n">
        <v>265</v>
      </c>
      <c r="K7" s="9" t="n">
        <v>72</v>
      </c>
      <c r="L7" s="9" t="n">
        <v>73</v>
      </c>
      <c r="M7" s="9" t="n">
        <v>284</v>
      </c>
      <c r="N7" s="9" t="n">
        <v>943</v>
      </c>
      <c r="O7" s="9" t="n">
        <v>128</v>
      </c>
      <c r="P7" s="9" t="n">
        <v>103</v>
      </c>
      <c r="Q7" s="9" t="n">
        <v>171</v>
      </c>
    </row>
    <row r="8" ht="40" customHeight="1">
      <c r="B8" s="5" t="s">
        <v>59</v>
      </c>
      <c r="C8" s="9" t="n">
        <v>339</v>
      </c>
      <c r="D8" s="9" t="n">
        <v>449</v>
      </c>
      <c r="E8" s="9" t="n">
        <v>352</v>
      </c>
      <c r="F8" s="9" t="n">
        <v>126</v>
      </c>
      <c r="G8" s="9" t="n">
        <v>961</v>
      </c>
      <c r="H8" s="9" t="n">
        <v>263</v>
      </c>
      <c r="I8" s="9" t="n">
        <v>34</v>
      </c>
      <c r="J8" s="9" t="n">
        <v>436</v>
      </c>
      <c r="K8" s="9" t="n">
        <v>119</v>
      </c>
      <c r="L8" s="9" t="n">
        <v>117</v>
      </c>
      <c r="M8" s="9" t="n">
        <v>208</v>
      </c>
      <c r="N8" s="9" t="n">
        <v>899</v>
      </c>
      <c r="O8" s="9" t="n">
        <v>155</v>
      </c>
      <c r="P8" s="9" t="n">
        <v>79</v>
      </c>
      <c r="Q8" s="9" t="n">
        <v>165</v>
      </c>
    </row>
    <row r="9" ht="40" customHeight="1">
      <c r="B9" s="3" t="s">
        <v>60</v>
      </c>
      <c r="C9" s="10" t="n">
        <v>1225</v>
      </c>
      <c r="D9" s="10" t="n">
        <v>706</v>
      </c>
      <c r="E9" s="10" t="n">
        <v>1187</v>
      </c>
      <c r="F9" s="10" t="n">
        <v>518</v>
      </c>
      <c r="G9" s="10" t="n">
        <v>3132</v>
      </c>
      <c r="H9" s="10" t="n">
        <v>780</v>
      </c>
      <c r="I9" s="10" t="n">
        <v>98</v>
      </c>
      <c r="J9" s="10" t="n">
        <v>1027</v>
      </c>
      <c r="K9" s="10" t="n">
        <v>316</v>
      </c>
      <c r="L9" s="10" t="n">
        <v>288</v>
      </c>
      <c r="M9" s="10" t="n">
        <v>1694</v>
      </c>
      <c r="N9" s="10" t="n">
        <v>3754</v>
      </c>
      <c r="O9" s="10" t="n">
        <v>365</v>
      </c>
      <c r="P9" s="10" t="n">
        <v>218</v>
      </c>
      <c r="Q9" s="10" t="n">
        <v>521</v>
      </c>
    </row>
    <row r="10" ht="40" customHeight="1">
      <c r="B10" s="5" t="s">
        <v>61</v>
      </c>
      <c r="C10" s="9" t="n">
        <v>354</v>
      </c>
      <c r="D10" s="9" t="n">
        <v>252</v>
      </c>
      <c r="E10" s="9" t="n">
        <v>486</v>
      </c>
      <c r="F10" s="9" t="n">
        <v>68</v>
      </c>
      <c r="G10" s="9" t="n">
        <v>392</v>
      </c>
      <c r="H10" s="9" t="n">
        <v>267</v>
      </c>
      <c r="I10" s="9" t="n">
        <v>93</v>
      </c>
      <c r="J10" s="9" t="n">
        <v>419</v>
      </c>
      <c r="K10" s="9" t="n">
        <v>204</v>
      </c>
      <c r="L10" s="9" t="n">
        <v>126</v>
      </c>
      <c r="M10" s="9" t="n">
        <v>154</v>
      </c>
      <c r="N10" s="9" t="n">
        <v>608</v>
      </c>
      <c r="O10" s="9" t="n">
        <v>206</v>
      </c>
      <c r="P10" s="9" t="n">
        <v>80</v>
      </c>
      <c r="Q10" s="9" t="n">
        <v>374</v>
      </c>
    </row>
    <row r="11" ht="40" customHeight="1">
      <c r="B11" s="5" t="s">
        <v>62</v>
      </c>
      <c r="C11" s="9" t="n">
        <v>376</v>
      </c>
      <c r="D11" s="9" t="n">
        <v>347</v>
      </c>
      <c r="E11" s="9" t="n">
        <v>735</v>
      </c>
      <c r="F11" s="9" t="n">
        <v>104</v>
      </c>
      <c r="G11" s="9" t="n">
        <v>946</v>
      </c>
      <c r="H11" s="9" t="n">
        <v>240</v>
      </c>
      <c r="I11" s="9" t="n">
        <v>97</v>
      </c>
      <c r="J11" s="9" t="n">
        <v>323</v>
      </c>
      <c r="K11" s="9" t="n">
        <v>67</v>
      </c>
      <c r="L11" s="9" t="n">
        <v>108</v>
      </c>
      <c r="M11" s="9" t="n">
        <v>130</v>
      </c>
      <c r="N11" s="9" t="n">
        <v>1103</v>
      </c>
      <c r="O11" s="9" t="n">
        <v>139</v>
      </c>
      <c r="P11" s="9" t="n">
        <v>138</v>
      </c>
      <c r="Q11" s="9" t="n">
        <v>235</v>
      </c>
    </row>
    <row r="12" ht="40" customHeight="1">
      <c r="B12" s="5" t="s">
        <v>63</v>
      </c>
      <c r="C12" s="9" t="n">
        <v>312</v>
      </c>
      <c r="D12" s="9" t="n">
        <v>450</v>
      </c>
      <c r="E12" s="9" t="n">
        <v>366</v>
      </c>
      <c r="F12" s="9" t="n">
        <v>203</v>
      </c>
      <c r="G12" s="9" t="n">
        <v>996</v>
      </c>
      <c r="H12" s="9" t="n">
        <v>340</v>
      </c>
      <c r="I12" s="9" t="n">
        <v>109</v>
      </c>
      <c r="J12" s="9" t="n">
        <v>386</v>
      </c>
      <c r="K12" s="9" t="n">
        <v>131</v>
      </c>
      <c r="L12" s="9" t="n">
        <v>202</v>
      </c>
      <c r="M12" s="9" t="n">
        <v>169</v>
      </c>
      <c r="N12" s="9" t="n">
        <v>1028</v>
      </c>
      <c r="O12" s="9" t="n">
        <v>152</v>
      </c>
      <c r="P12" s="9" t="n">
        <v>135</v>
      </c>
      <c r="Q12" s="9" t="n">
        <v>283</v>
      </c>
    </row>
    <row r="13" ht="40" customHeight="1">
      <c r="B13" s="5" t="s">
        <v>64</v>
      </c>
      <c r="C13" s="9" t="n">
        <v>290</v>
      </c>
      <c r="D13" s="9" t="n">
        <v>338</v>
      </c>
      <c r="E13" s="9" t="n">
        <v>538</v>
      </c>
      <c r="F13" s="9" t="n">
        <v>61</v>
      </c>
      <c r="G13" s="9" t="n">
        <v>1034</v>
      </c>
      <c r="H13" s="9" t="n">
        <v>160</v>
      </c>
      <c r="I13" s="9" t="n">
        <v>92</v>
      </c>
      <c r="J13" s="9" t="n">
        <v>295</v>
      </c>
      <c r="K13" s="9" t="n">
        <v>144</v>
      </c>
      <c r="L13" s="9" t="n">
        <v>117</v>
      </c>
      <c r="M13" s="9" t="n">
        <v>95</v>
      </c>
      <c r="N13" s="9" t="n">
        <v>775</v>
      </c>
      <c r="O13" s="9" t="n">
        <v>157</v>
      </c>
      <c r="P13" s="9" t="n">
        <v>117</v>
      </c>
      <c r="Q13" s="9" t="n">
        <v>296</v>
      </c>
    </row>
    <row r="14" ht="40" customHeight="1">
      <c r="B14" s="3" t="s">
        <v>65</v>
      </c>
      <c r="C14" s="10" t="n">
        <v>1332</v>
      </c>
      <c r="D14" s="10" t="n">
        <v>1387</v>
      </c>
      <c r="E14" s="10" t="n">
        <v>2125</v>
      </c>
      <c r="F14" s="10" t="n">
        <v>436</v>
      </c>
      <c r="G14" s="10" t="n">
        <v>3368</v>
      </c>
      <c r="H14" s="10" t="n">
        <v>1007</v>
      </c>
      <c r="I14" s="10" t="n">
        <v>391</v>
      </c>
      <c r="J14" s="10" t="n">
        <v>1423</v>
      </c>
      <c r="K14" s="10" t="n">
        <v>546</v>
      </c>
      <c r="L14" s="10" t="n">
        <v>553</v>
      </c>
      <c r="M14" s="10" t="n">
        <v>548</v>
      </c>
      <c r="N14" s="10" t="n">
        <v>3514</v>
      </c>
      <c r="O14" s="10" t="n">
        <v>654</v>
      </c>
      <c r="P14" s="10" t="n">
        <v>470</v>
      </c>
      <c r="Q14" s="10" t="n">
        <v>1188</v>
      </c>
    </row>
    <row r="15" ht="40" customHeight="1">
      <c r="B15" s="5" t="s">
        <v>66</v>
      </c>
      <c r="C15" s="9" t="n">
        <v>318</v>
      </c>
      <c r="D15" s="9" t="n">
        <v>266</v>
      </c>
      <c r="E15" s="9" t="n">
        <v>466</v>
      </c>
      <c r="F15" s="9" t="n">
        <v>154</v>
      </c>
      <c r="G15" s="9" t="n">
        <v>981</v>
      </c>
      <c r="H15" s="9" t="n">
        <v>207</v>
      </c>
      <c r="I15" s="9" t="n">
        <v>58</v>
      </c>
      <c r="J15" s="9" t="n">
        <v>667</v>
      </c>
      <c r="K15" s="9" t="n">
        <v>145</v>
      </c>
      <c r="L15" s="9" t="n">
        <v>390</v>
      </c>
      <c r="M15" s="9" t="n">
        <v>50</v>
      </c>
      <c r="N15" s="9" t="n">
        <v>3488</v>
      </c>
      <c r="O15" s="9" t="n">
        <v>163</v>
      </c>
      <c r="P15" s="9" t="n">
        <v>70</v>
      </c>
      <c r="Q15" s="9" t="n">
        <v>219</v>
      </c>
    </row>
    <row r="16" ht="40" customHeight="1">
      <c r="B16" s="5" t="s">
        <v>67</v>
      </c>
      <c r="C16" s="9" t="n">
        <v>306</v>
      </c>
      <c r="D16" s="9" t="n">
        <v>445</v>
      </c>
      <c r="E16" s="9" t="n">
        <v>640</v>
      </c>
      <c r="F16" s="9" t="n">
        <v>99</v>
      </c>
      <c r="G16" s="9" t="n">
        <v>1121</v>
      </c>
      <c r="H16" s="9" t="n">
        <v>250</v>
      </c>
      <c r="I16" s="9" t="n">
        <v>64</v>
      </c>
      <c r="J16" s="9" t="n">
        <v>332</v>
      </c>
      <c r="K16" s="9" t="n">
        <v>182</v>
      </c>
      <c r="L16" s="9" t="n">
        <v>202</v>
      </c>
      <c r="M16" s="9" t="n">
        <v>131</v>
      </c>
      <c r="N16" s="9" t="n">
        <v>3198</v>
      </c>
      <c r="O16" s="9" t="n">
        <v>144</v>
      </c>
      <c r="P16" s="9" t="n">
        <v>69</v>
      </c>
      <c r="Q16" s="9" t="n">
        <v>513</v>
      </c>
    </row>
    <row r="17" ht="40" customHeight="1">
      <c r="B17" s="5" t="s">
        <v>68</v>
      </c>
      <c r="C17" s="9" t="n">
        <v>271</v>
      </c>
      <c r="D17" s="9" t="n">
        <v>533</v>
      </c>
      <c r="E17" s="9" t="n">
        <v>425</v>
      </c>
      <c r="F17" s="9" t="n">
        <v>136</v>
      </c>
      <c r="G17" s="9" t="n">
        <v>891</v>
      </c>
      <c r="H17" s="9" t="n">
        <v>304</v>
      </c>
      <c r="I17" s="9" t="n">
        <v>47</v>
      </c>
      <c r="J17" s="9" t="n">
        <v>392</v>
      </c>
      <c r="K17" s="9" t="n">
        <v>124</v>
      </c>
      <c r="L17" s="9" t="n">
        <v>340</v>
      </c>
      <c r="M17" s="9" t="n">
        <v>185</v>
      </c>
      <c r="N17" s="9" t="n">
        <v>3528</v>
      </c>
      <c r="O17" s="9" t="n">
        <v>203</v>
      </c>
      <c r="P17" s="9" t="n">
        <v>56</v>
      </c>
      <c r="Q17" s="9" t="n">
        <v>455</v>
      </c>
    </row>
    <row r="18" ht="40" customHeight="1">
      <c r="B18" s="5" t="s">
        <v>69</v>
      </c>
      <c r="C18" s="9" t="n">
        <v>313</v>
      </c>
      <c r="D18" s="9" t="n">
        <v>303</v>
      </c>
      <c r="E18" s="9" t="n">
        <v>878</v>
      </c>
      <c r="F18" s="9" t="n">
        <v>59</v>
      </c>
      <c r="G18" s="9" t="n">
        <v>935</v>
      </c>
      <c r="H18" s="9" t="n">
        <v>200</v>
      </c>
      <c r="I18" s="9" t="n">
        <v>57</v>
      </c>
      <c r="J18" s="9" t="n">
        <v>356</v>
      </c>
      <c r="K18" s="9" t="n">
        <v>168</v>
      </c>
      <c r="L18" s="9" t="n">
        <v>233</v>
      </c>
      <c r="M18" s="9" t="n">
        <v>95</v>
      </c>
      <c r="N18" s="9" t="n">
        <v>3104</v>
      </c>
      <c r="O18" s="9" t="n">
        <v>135</v>
      </c>
      <c r="P18" s="9" t="n">
        <v>35</v>
      </c>
      <c r="Q18" s="9" t="n">
        <v>290</v>
      </c>
    </row>
    <row r="19" ht="40" customHeight="1">
      <c r="B19" s="3" t="s">
        <v>70</v>
      </c>
      <c r="C19" s="10" t="n">
        <v>1208</v>
      </c>
      <c r="D19" s="10" t="n">
        <v>1547</v>
      </c>
      <c r="E19" s="10" t="n">
        <v>2409</v>
      </c>
      <c r="F19" s="10" t="n">
        <v>448</v>
      </c>
      <c r="G19" s="10" t="n">
        <v>3928</v>
      </c>
      <c r="H19" s="10" t="n">
        <v>961</v>
      </c>
      <c r="I19" s="10" t="n">
        <v>226</v>
      </c>
      <c r="J19" s="10" t="n">
        <v>1747</v>
      </c>
      <c r="K19" s="10" t="n">
        <v>619</v>
      </c>
      <c r="L19" s="10" t="n">
        <v>1165</v>
      </c>
      <c r="M19" s="10" t="n">
        <v>461</v>
      </c>
      <c r="N19" s="10" t="n">
        <v>13318</v>
      </c>
      <c r="O19" s="10" t="n">
        <v>645</v>
      </c>
      <c r="P19" s="10" t="n">
        <v>230</v>
      </c>
      <c r="Q19" s="10" t="n">
        <v>1477</v>
      </c>
    </row>
    <row r="20" ht="40" customHeight="1">
      <c r="B20" s="5" t="s">
        <v>71</v>
      </c>
      <c r="C20" s="9" t="n">
        <v>330</v>
      </c>
      <c r="D20" s="9" t="n">
        <v>354</v>
      </c>
      <c r="E20" s="9" t="n">
        <v>516</v>
      </c>
      <c r="F20" s="9" t="n">
        <v>111</v>
      </c>
      <c r="G20" s="9" t="n">
        <v>853</v>
      </c>
      <c r="H20" s="9" t="n">
        <v>362</v>
      </c>
      <c r="I20" s="9" t="n">
        <v>50</v>
      </c>
      <c r="J20" s="9" t="n">
        <v>275</v>
      </c>
      <c r="K20" s="9" t="n">
        <v>81</v>
      </c>
      <c r="L20" s="9" t="n">
        <v>96</v>
      </c>
      <c r="M20" s="9" t="n">
        <v>99</v>
      </c>
      <c r="N20" s="9" t="n">
        <v>2335</v>
      </c>
      <c r="O20" s="9" t="n">
        <v>140</v>
      </c>
      <c r="P20" s="9" t="n">
        <v>48</v>
      </c>
      <c r="Q20" s="9" t="n">
        <v>295</v>
      </c>
    </row>
    <row r="21" ht="40" customHeight="1">
      <c r="B21" s="5" t="s">
        <v>72</v>
      </c>
      <c r="C21" s="9" t="n">
        <v>300</v>
      </c>
      <c r="D21" s="9" t="n">
        <v>351</v>
      </c>
      <c r="E21" s="9" t="n">
        <v>601</v>
      </c>
      <c r="F21" s="9" t="n">
        <v>57</v>
      </c>
      <c r="G21" s="9" t="n">
        <v>831</v>
      </c>
      <c r="H21" s="9" t="n">
        <v>192</v>
      </c>
      <c r="I21" s="9" t="n">
        <v>34</v>
      </c>
      <c r="J21" s="9" t="n">
        <v>347</v>
      </c>
      <c r="K21" s="9" t="n">
        <v>180</v>
      </c>
      <c r="L21" s="9" t="n">
        <v>122</v>
      </c>
      <c r="M21" s="9" t="n">
        <v>108</v>
      </c>
      <c r="N21" s="9" t="n">
        <v>2219</v>
      </c>
      <c r="O21" s="9" t="n">
        <v>154</v>
      </c>
      <c r="P21" s="9" t="n">
        <v>96</v>
      </c>
      <c r="Q21" s="9" t="n">
        <v>253</v>
      </c>
    </row>
    <row r="23" ht="18" customHeight="1">
      <c r="B23" s="7" t="s">
        <v>74</v>
      </c>
    </row>
    <row r="24" ht="18" customHeight="1"/>
  </sheetData>
  <pageMargins left="0.7" right="0.7" top="0.75" bottom="0.75" header="0.3" footer="0.3"/>
  <pageSetup paperSize="9" orientation="portrait" horizontalDpi="300" verticalDpi="300" r:id="rId2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35.71" hidden="0" customWidth="1"/>
    <col min="3" max="3" width="35.71" hidden="0" customWidth="1"/>
    <col min="4" max="4" width="35.71" hidden="0" customWidth="1"/>
    <col min="5" max="5" width="35.71" hidden="0" customWidth="1"/>
    <col min="6" max="6" width="35.71" hidden="0" customWidth="1"/>
    <col min="8" max="8" width="15.71" hidden="0" customWidth="1"/>
  </cols>
  <sheetData>
    <row r="1" ht="165" customHeight="1"/>
    <row r="2" ht="60" customHeight="1">
      <c r="B2" s="8" t="s">
        <v>93</v>
      </c>
    </row>
    <row r="4" ht="30" customHeight="1">
      <c r="B4" s="1" t="s">
        <v>73</v>
      </c>
      <c r="C4" s="1" t="s">
        <v>94</v>
      </c>
      <c r="D4" s="1" t="s">
        <v>98</v>
      </c>
      <c r="E4" s="1"/>
      <c r="F4" s="1"/>
      <c r="H4" s="13" t="str">
        <f>=HYPERLINK("#'ÍNDICE'!A1", "Índice")</f>
      </c>
    </row>
    <row r="5" ht="30" customHeight="1">
      <c r="B5" s="1" t="s">
        <v>50</v>
      </c>
      <c r="C5" s="1" t="s">
        <v>94</v>
      </c>
      <c r="D5" s="1" t="s">
        <v>95</v>
      </c>
      <c r="E5" s="1" t="s">
        <v>96</v>
      </c>
      <c r="F5" s="1" t="s">
        <v>97</v>
      </c>
    </row>
    <row r="6" ht="40" customHeight="1">
      <c r="B6" s="5" t="s">
        <v>56</v>
      </c>
      <c r="C6" s="9" t="n">
        <v>5568</v>
      </c>
      <c r="D6" s="9" t="n">
        <v>5144</v>
      </c>
      <c r="E6" s="9" t="n">
        <v>342</v>
      </c>
      <c r="F6" s="9" t="n">
        <v>82</v>
      </c>
    </row>
    <row r="7" ht="40" customHeight="1">
      <c r="B7" s="5" t="s">
        <v>57</v>
      </c>
      <c r="C7" s="9" t="n">
        <v>1509</v>
      </c>
      <c r="D7" s="9" t="n">
        <v>1381</v>
      </c>
      <c r="E7" s="9" t="n">
        <v>92</v>
      </c>
      <c r="F7" s="9" t="n">
        <v>36</v>
      </c>
    </row>
    <row r="8" ht="40" customHeight="1">
      <c r="B8" s="5" t="s">
        <v>58</v>
      </c>
      <c r="C8" s="9" t="n">
        <v>4050</v>
      </c>
      <c r="D8" s="9" t="n">
        <v>3627</v>
      </c>
      <c r="E8" s="9" t="n">
        <v>333</v>
      </c>
      <c r="F8" s="9" t="n">
        <v>90</v>
      </c>
    </row>
    <row r="9" ht="40" customHeight="1">
      <c r="B9" s="5" t="s">
        <v>59</v>
      </c>
      <c r="C9" s="9" t="n">
        <v>4702</v>
      </c>
      <c r="D9" s="9" t="n">
        <v>4224</v>
      </c>
      <c r="E9" s="9" t="n">
        <v>404</v>
      </c>
      <c r="F9" s="9" t="n">
        <v>74</v>
      </c>
    </row>
    <row r="10" ht="40" customHeight="1">
      <c r="B10" s="3" t="s">
        <v>60</v>
      </c>
      <c r="C10" s="10" t="n">
        <v>15829</v>
      </c>
      <c r="D10" s="10" t="n">
        <v>14376</v>
      </c>
      <c r="E10" s="10" t="n">
        <v>1171</v>
      </c>
      <c r="F10" s="10" t="n">
        <v>282</v>
      </c>
    </row>
    <row r="11" ht="40" customHeight="1">
      <c r="B11" s="5" t="s">
        <v>61</v>
      </c>
      <c r="C11" s="9" t="n">
        <v>4083</v>
      </c>
      <c r="D11" s="9" t="n">
        <v>3624</v>
      </c>
      <c r="E11" s="9" t="n">
        <v>402</v>
      </c>
      <c r="F11" s="9" t="n">
        <v>57</v>
      </c>
    </row>
    <row r="12" ht="40" customHeight="1">
      <c r="B12" s="5" t="s">
        <v>62</v>
      </c>
      <c r="C12" s="9" t="n">
        <v>5088</v>
      </c>
      <c r="D12" s="9" t="n">
        <v>4607</v>
      </c>
      <c r="E12" s="9" t="n">
        <v>365</v>
      </c>
      <c r="F12" s="9" t="n">
        <v>116</v>
      </c>
    </row>
    <row r="13" ht="40" customHeight="1">
      <c r="B13" s="5" t="s">
        <v>63</v>
      </c>
      <c r="C13" s="9" t="n">
        <v>5262</v>
      </c>
      <c r="D13" s="9" t="n">
        <v>4735</v>
      </c>
      <c r="E13" s="9" t="n">
        <v>442</v>
      </c>
      <c r="F13" s="9" t="n">
        <v>85</v>
      </c>
    </row>
    <row r="14" ht="40" customHeight="1">
      <c r="B14" s="5" t="s">
        <v>64</v>
      </c>
      <c r="C14" s="9" t="n">
        <v>4509</v>
      </c>
      <c r="D14" s="9" t="n">
        <v>4049</v>
      </c>
      <c r="E14" s="9" t="n">
        <v>366</v>
      </c>
      <c r="F14" s="9" t="n">
        <v>94</v>
      </c>
    </row>
    <row r="15" ht="40" customHeight="1">
      <c r="B15" s="3" t="s">
        <v>65</v>
      </c>
      <c r="C15" s="10" t="n">
        <v>18942</v>
      </c>
      <c r="D15" s="10" t="n">
        <v>17015</v>
      </c>
      <c r="E15" s="10" t="n">
        <v>1575</v>
      </c>
      <c r="F15" s="10" t="n">
        <v>352</v>
      </c>
    </row>
    <row r="16" ht="40" customHeight="1">
      <c r="B16" s="5" t="s">
        <v>66</v>
      </c>
      <c r="C16" s="9" t="n">
        <v>7642</v>
      </c>
      <c r="D16" s="9" t="n">
        <v>5852</v>
      </c>
      <c r="E16" s="9" t="n">
        <v>1668</v>
      </c>
      <c r="F16" s="9" t="n">
        <v>122</v>
      </c>
    </row>
    <row r="17" ht="40" customHeight="1">
      <c r="B17" s="5" t="s">
        <v>67</v>
      </c>
      <c r="C17" s="9" t="n">
        <v>7696</v>
      </c>
      <c r="D17" s="9" t="n">
        <v>6310</v>
      </c>
      <c r="E17" s="9" t="n">
        <v>1263</v>
      </c>
      <c r="F17" s="9" t="n">
        <v>123</v>
      </c>
    </row>
    <row r="18" ht="40" customHeight="1">
      <c r="B18" s="5" t="s">
        <v>68</v>
      </c>
      <c r="C18" s="9" t="n">
        <v>7890</v>
      </c>
      <c r="D18" s="9" t="n">
        <v>6328</v>
      </c>
      <c r="E18" s="9" t="n">
        <v>1414</v>
      </c>
      <c r="F18" s="9" t="n">
        <v>148</v>
      </c>
    </row>
    <row r="19" ht="40" customHeight="1">
      <c r="B19" s="5" t="s">
        <v>69</v>
      </c>
      <c r="C19" s="9" t="n">
        <v>7161</v>
      </c>
      <c r="D19" s="9" t="n">
        <v>5477</v>
      </c>
      <c r="E19" s="9" t="n">
        <v>1550</v>
      </c>
      <c r="F19" s="9" t="n">
        <v>134</v>
      </c>
    </row>
    <row r="20" ht="40" customHeight="1">
      <c r="B20" s="3" t="s">
        <v>70</v>
      </c>
      <c r="C20" s="10" t="n">
        <v>30389</v>
      </c>
      <c r="D20" s="10" t="n">
        <v>23967</v>
      </c>
      <c r="E20" s="10" t="n">
        <v>5895</v>
      </c>
      <c r="F20" s="10" t="n">
        <v>527</v>
      </c>
    </row>
    <row r="21" ht="40" customHeight="1">
      <c r="B21" s="5" t="s">
        <v>71</v>
      </c>
      <c r="C21" s="9" t="n">
        <v>5945</v>
      </c>
      <c r="D21" s="9" t="n">
        <v>4836</v>
      </c>
      <c r="E21" s="9" t="n">
        <v>996</v>
      </c>
      <c r="F21" s="9" t="n">
        <v>113</v>
      </c>
    </row>
    <row r="22" ht="40" customHeight="1">
      <c r="B22" s="5" t="s">
        <v>72</v>
      </c>
      <c r="C22" s="9" t="n">
        <v>5845</v>
      </c>
      <c r="D22" s="9" t="n">
        <v>4483</v>
      </c>
      <c r="E22" s="9" t="n">
        <v>1287</v>
      </c>
      <c r="F22" s="9" t="n">
        <v>75</v>
      </c>
    </row>
    <row r="23" ht="18" customHeight="1"/>
    <row r="24" ht="18" customHeight="1">
      <c r="B24" s="7" t="s">
        <v>74</v>
      </c>
    </row>
  </sheetData>
  <mergeCells count="4">
    <mergeCell ref="B4:B5"/>
    <mergeCell ref="C4:C5"/>
    <mergeCell ref="D4:F4"/>
    <mergeCell ref="H4:H5"/>
  </mergeCells>
  <pageMargins left="0.7" right="0.7" top="0.75" bottom="0.75" header="0.3" footer="0.3"/>
  <pageSetup paperSize="9" orientation="portrait" horizontalDpi="300" verticalDpi="300" r:id="rId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35.71" hidden="0" customWidth="1"/>
    <col min="3" max="3" width="30.71" hidden="0" customWidth="1"/>
    <col min="4" max="4" width="30.71" hidden="0" customWidth="1"/>
    <col min="5" max="5" width="30.71" hidden="0" customWidth="1"/>
    <col min="6" max="6" width="30.71" hidden="0" customWidth="1"/>
    <col min="7" max="7" width="30.71" hidden="0" customWidth="1"/>
    <col min="8" max="8" width="30.71" hidden="0" customWidth="1"/>
    <col min="9" max="9" width="30.71" hidden="0" customWidth="1"/>
    <col min="10" max="10" width="30.71" hidden="0" customWidth="1"/>
    <col min="11" max="11" width="30.71" hidden="0" customWidth="1"/>
    <col min="12" max="12" width="30.71" hidden="0" customWidth="1"/>
    <col min="13" max="13" width="30.71" hidden="0" customWidth="1"/>
    <col min="14" max="14" width="30.71" hidden="0" customWidth="1"/>
    <col min="15" max="15" width="30.71" hidden="0" customWidth="1"/>
    <col min="16" max="16" width="30.71" hidden="0" customWidth="1"/>
    <col min="17" max="17" width="30.71" hidden="0" customWidth="1"/>
    <col min="19" max="19" width="15.71" hidden="0" customWidth="1"/>
  </cols>
  <sheetData>
    <row r="1" ht="165" customHeight="1"/>
    <row r="2" ht="60" customHeight="1">
      <c r="B2" s="8" t="s">
        <v>99</v>
      </c>
    </row>
    <row r="4" ht="70" customHeight="1">
      <c r="B4" s="1" t="s">
        <v>73</v>
      </c>
      <c r="C4" s="1" t="s">
        <v>100</v>
      </c>
      <c r="D4" s="1" t="s">
        <v>101</v>
      </c>
      <c r="E4" s="1" t="s">
        <v>102</v>
      </c>
      <c r="F4" s="1" t="s">
        <v>103</v>
      </c>
      <c r="G4" s="1" t="s">
        <v>104</v>
      </c>
      <c r="H4" s="1" t="s">
        <v>105</v>
      </c>
      <c r="I4" s="1" t="s">
        <v>106</v>
      </c>
      <c r="J4" s="1" t="s">
        <v>107</v>
      </c>
      <c r="K4" s="1" t="s">
        <v>108</v>
      </c>
      <c r="L4" s="1" t="s">
        <v>109</v>
      </c>
      <c r="M4" s="1" t="s">
        <v>110</v>
      </c>
      <c r="N4" s="1" t="s">
        <v>111</v>
      </c>
      <c r="O4" s="1" t="s">
        <v>112</v>
      </c>
      <c r="P4" s="1" t="s">
        <v>113</v>
      </c>
      <c r="Q4" s="1" t="s">
        <v>114</v>
      </c>
      <c r="S4" s="13" t="str">
        <f>=HYPERLINK("#'ÍNDICE'!A1", "Índice")</f>
      </c>
    </row>
    <row r="5" ht="40" customHeight="1">
      <c r="B5" s="5" t="s">
        <v>56</v>
      </c>
      <c r="C5" s="9" t="n">
        <v>3798</v>
      </c>
      <c r="D5" s="9" t="n">
        <v>294</v>
      </c>
      <c r="E5" s="9" t="n">
        <v>354</v>
      </c>
      <c r="F5" s="9" t="n">
        <v>241</v>
      </c>
      <c r="G5" s="9" t="n">
        <v>44</v>
      </c>
      <c r="H5" s="9" t="n">
        <v>0</v>
      </c>
      <c r="I5" s="9" t="n">
        <v>16</v>
      </c>
      <c r="J5" s="9" t="n">
        <v>8</v>
      </c>
      <c r="K5" s="9" t="n">
        <v>1</v>
      </c>
      <c r="L5" s="9" t="n">
        <v>1</v>
      </c>
      <c r="M5" s="9" t="n">
        <v>9</v>
      </c>
      <c r="N5" s="9" t="n">
        <v>0</v>
      </c>
      <c r="O5" s="9" t="n">
        <v>0</v>
      </c>
      <c r="P5" s="9" t="n">
        <v>788</v>
      </c>
      <c r="Q5" s="9" t="n">
        <v>14</v>
      </c>
    </row>
    <row r="6" ht="40" customHeight="1">
      <c r="B6" s="5" t="s">
        <v>57</v>
      </c>
      <c r="C6" s="9" t="n">
        <v>1143</v>
      </c>
      <c r="D6" s="9" t="n">
        <v>111</v>
      </c>
      <c r="E6" s="9" t="n">
        <v>91</v>
      </c>
      <c r="F6" s="9" t="n">
        <v>61</v>
      </c>
      <c r="G6" s="9" t="n">
        <v>20</v>
      </c>
      <c r="H6" s="9" t="n">
        <v>0</v>
      </c>
      <c r="I6" s="9" t="n">
        <v>1</v>
      </c>
      <c r="J6" s="9" t="n">
        <v>0</v>
      </c>
      <c r="K6" s="9" t="n">
        <v>0</v>
      </c>
      <c r="L6" s="9" t="n">
        <v>0</v>
      </c>
      <c r="M6" s="9" t="n">
        <v>0</v>
      </c>
      <c r="N6" s="9" t="n">
        <v>0</v>
      </c>
      <c r="O6" s="9" t="n">
        <v>0</v>
      </c>
      <c r="P6" s="9" t="n">
        <v>73</v>
      </c>
      <c r="Q6" s="9" t="n">
        <v>9</v>
      </c>
    </row>
    <row r="7" ht="40" customHeight="1">
      <c r="B7" s="5" t="s">
        <v>58</v>
      </c>
      <c r="C7" s="9" t="n">
        <v>3071</v>
      </c>
      <c r="D7" s="9" t="n">
        <v>266</v>
      </c>
      <c r="E7" s="9" t="n">
        <v>281</v>
      </c>
      <c r="F7" s="9" t="n">
        <v>192</v>
      </c>
      <c r="G7" s="9" t="n">
        <v>58</v>
      </c>
      <c r="H7" s="9" t="n">
        <v>3</v>
      </c>
      <c r="I7" s="9" t="n">
        <v>2</v>
      </c>
      <c r="J7" s="9" t="n">
        <v>0</v>
      </c>
      <c r="K7" s="9" t="n">
        <v>1</v>
      </c>
      <c r="L7" s="9" t="n">
        <v>1</v>
      </c>
      <c r="M7" s="9" t="n">
        <v>4</v>
      </c>
      <c r="N7" s="9" t="n">
        <v>0</v>
      </c>
      <c r="O7" s="9" t="n">
        <v>0</v>
      </c>
      <c r="P7" s="9" t="n">
        <v>158</v>
      </c>
      <c r="Q7" s="9" t="n">
        <v>13</v>
      </c>
    </row>
    <row r="8" ht="40" customHeight="1">
      <c r="B8" s="5" t="s">
        <v>59</v>
      </c>
      <c r="C8" s="9" t="n">
        <v>3602</v>
      </c>
      <c r="D8" s="9" t="n">
        <v>321</v>
      </c>
      <c r="E8" s="9" t="n">
        <v>351</v>
      </c>
      <c r="F8" s="9" t="n">
        <v>188</v>
      </c>
      <c r="G8" s="9" t="n">
        <v>31</v>
      </c>
      <c r="H8" s="9" t="n">
        <v>2</v>
      </c>
      <c r="I8" s="9" t="n">
        <v>4</v>
      </c>
      <c r="J8" s="9" t="n">
        <v>0</v>
      </c>
      <c r="K8" s="9" t="n">
        <v>0</v>
      </c>
      <c r="L8" s="9" t="n">
        <v>3</v>
      </c>
      <c r="M8" s="9" t="n">
        <v>7</v>
      </c>
      <c r="N8" s="9" t="n">
        <v>0</v>
      </c>
      <c r="O8" s="9" t="n">
        <v>3</v>
      </c>
      <c r="P8" s="9" t="n">
        <v>171</v>
      </c>
      <c r="Q8" s="9" t="n">
        <v>19</v>
      </c>
    </row>
    <row r="9" ht="40" customHeight="1">
      <c r="B9" s="3" t="s">
        <v>60</v>
      </c>
      <c r="C9" s="10" t="n">
        <v>11614</v>
      </c>
      <c r="D9" s="10" t="n">
        <v>992</v>
      </c>
      <c r="E9" s="10" t="n">
        <v>1077</v>
      </c>
      <c r="F9" s="10" t="n">
        <v>682</v>
      </c>
      <c r="G9" s="10" t="n">
        <v>153</v>
      </c>
      <c r="H9" s="10" t="n">
        <v>5</v>
      </c>
      <c r="I9" s="10" t="n">
        <v>23</v>
      </c>
      <c r="J9" s="10" t="n">
        <v>8</v>
      </c>
      <c r="K9" s="10" t="n">
        <v>2</v>
      </c>
      <c r="L9" s="10" t="n">
        <v>5</v>
      </c>
      <c r="M9" s="10" t="n">
        <v>20</v>
      </c>
      <c r="N9" s="10" t="n">
        <v>0</v>
      </c>
      <c r="O9" s="10" t="n">
        <v>3</v>
      </c>
      <c r="P9" s="10" t="n">
        <v>1190</v>
      </c>
      <c r="Q9" s="10" t="n">
        <v>55</v>
      </c>
    </row>
    <row r="10" ht="40" customHeight="1">
      <c r="B10" s="5" t="s">
        <v>61</v>
      </c>
      <c r="C10" s="9" t="n">
        <v>2939</v>
      </c>
      <c r="D10" s="9" t="n">
        <v>340</v>
      </c>
      <c r="E10" s="9" t="n">
        <v>377</v>
      </c>
      <c r="F10" s="9" t="n">
        <v>196</v>
      </c>
      <c r="G10" s="9" t="n">
        <v>23</v>
      </c>
      <c r="H10" s="9" t="n">
        <v>1</v>
      </c>
      <c r="I10" s="9" t="n">
        <v>3</v>
      </c>
      <c r="J10" s="9" t="n">
        <v>0</v>
      </c>
      <c r="K10" s="9" t="n">
        <v>0</v>
      </c>
      <c r="L10" s="9" t="n">
        <v>7</v>
      </c>
      <c r="M10" s="9" t="n">
        <v>4</v>
      </c>
      <c r="N10" s="9" t="n">
        <v>0</v>
      </c>
      <c r="O10" s="9" t="n">
        <v>2</v>
      </c>
      <c r="P10" s="9" t="n">
        <v>177</v>
      </c>
      <c r="Q10" s="9" t="n">
        <v>14</v>
      </c>
    </row>
    <row r="11" ht="40" customHeight="1">
      <c r="B11" s="5" t="s">
        <v>62</v>
      </c>
      <c r="C11" s="9" t="n">
        <v>3683</v>
      </c>
      <c r="D11" s="9" t="n">
        <v>365</v>
      </c>
      <c r="E11" s="9" t="n">
        <v>424</v>
      </c>
      <c r="F11" s="9" t="n">
        <v>220</v>
      </c>
      <c r="G11" s="9" t="n">
        <v>55</v>
      </c>
      <c r="H11" s="9" t="n">
        <v>1</v>
      </c>
      <c r="I11" s="9" t="n">
        <v>2</v>
      </c>
      <c r="J11" s="9" t="n">
        <v>0</v>
      </c>
      <c r="K11" s="9" t="n">
        <v>1</v>
      </c>
      <c r="L11" s="9" t="n">
        <v>5</v>
      </c>
      <c r="M11" s="9" t="n">
        <v>27</v>
      </c>
      <c r="N11" s="9" t="n">
        <v>1</v>
      </c>
      <c r="O11" s="9" t="n">
        <v>0</v>
      </c>
      <c r="P11" s="9" t="n">
        <v>287</v>
      </c>
      <c r="Q11" s="9" t="n">
        <v>17</v>
      </c>
    </row>
    <row r="12" ht="40" customHeight="1">
      <c r="B12" s="5" t="s">
        <v>63</v>
      </c>
      <c r="C12" s="9" t="n">
        <v>3775</v>
      </c>
      <c r="D12" s="9" t="n">
        <v>370</v>
      </c>
      <c r="E12" s="9" t="n">
        <v>431</v>
      </c>
      <c r="F12" s="9" t="n">
        <v>213</v>
      </c>
      <c r="G12" s="9" t="n">
        <v>56</v>
      </c>
      <c r="H12" s="9" t="n">
        <v>0</v>
      </c>
      <c r="I12" s="9" t="n">
        <v>24</v>
      </c>
      <c r="J12" s="9" t="n">
        <v>0</v>
      </c>
      <c r="K12" s="9" t="n">
        <v>1</v>
      </c>
      <c r="L12" s="9" t="n">
        <v>18</v>
      </c>
      <c r="M12" s="9" t="n">
        <v>10</v>
      </c>
      <c r="N12" s="9" t="n">
        <v>0</v>
      </c>
      <c r="O12" s="9" t="n">
        <v>1</v>
      </c>
      <c r="P12" s="9" t="n">
        <v>345</v>
      </c>
      <c r="Q12" s="9" t="n">
        <v>18</v>
      </c>
    </row>
    <row r="13" ht="40" customHeight="1">
      <c r="B13" s="5" t="s">
        <v>64</v>
      </c>
      <c r="C13" s="9" t="n">
        <v>3290</v>
      </c>
      <c r="D13" s="9" t="n">
        <v>374</v>
      </c>
      <c r="E13" s="9" t="n">
        <v>404</v>
      </c>
      <c r="F13" s="9" t="n">
        <v>185</v>
      </c>
      <c r="G13" s="9" t="n">
        <v>31</v>
      </c>
      <c r="H13" s="9" t="n">
        <v>0</v>
      </c>
      <c r="I13" s="9" t="n">
        <v>7</v>
      </c>
      <c r="J13" s="9" t="n">
        <v>0</v>
      </c>
      <c r="K13" s="9" t="n">
        <v>0</v>
      </c>
      <c r="L13" s="9" t="n">
        <v>0</v>
      </c>
      <c r="M13" s="9" t="n">
        <v>7</v>
      </c>
      <c r="N13" s="9" t="n">
        <v>0</v>
      </c>
      <c r="O13" s="9" t="n">
        <v>0</v>
      </c>
      <c r="P13" s="9" t="n">
        <v>192</v>
      </c>
      <c r="Q13" s="9" t="n">
        <v>19</v>
      </c>
    </row>
    <row r="14" ht="40" customHeight="1">
      <c r="B14" s="3" t="s">
        <v>65</v>
      </c>
      <c r="C14" s="10" t="n">
        <v>13687</v>
      </c>
      <c r="D14" s="10" t="n">
        <v>1449</v>
      </c>
      <c r="E14" s="10" t="n">
        <v>1636</v>
      </c>
      <c r="F14" s="10" t="n">
        <v>814</v>
      </c>
      <c r="G14" s="10" t="n">
        <v>165</v>
      </c>
      <c r="H14" s="10" t="n">
        <v>2</v>
      </c>
      <c r="I14" s="10" t="n">
        <v>36</v>
      </c>
      <c r="J14" s="10" t="n">
        <v>0</v>
      </c>
      <c r="K14" s="10" t="n">
        <v>2</v>
      </c>
      <c r="L14" s="10" t="n">
        <v>30</v>
      </c>
      <c r="M14" s="10" t="n">
        <v>48</v>
      </c>
      <c r="N14" s="10" t="n">
        <v>1</v>
      </c>
      <c r="O14" s="10" t="n">
        <v>3</v>
      </c>
      <c r="P14" s="10" t="n">
        <v>1001</v>
      </c>
      <c r="Q14" s="10" t="n">
        <v>68</v>
      </c>
    </row>
    <row r="15" ht="40" customHeight="1">
      <c r="B15" s="5" t="s">
        <v>66</v>
      </c>
      <c r="C15" s="9" t="n">
        <v>3165</v>
      </c>
      <c r="D15" s="9" t="n">
        <v>932</v>
      </c>
      <c r="E15" s="9" t="n">
        <v>2255</v>
      </c>
      <c r="F15" s="9" t="n">
        <v>697</v>
      </c>
      <c r="G15" s="9" t="n">
        <v>59</v>
      </c>
      <c r="H15" s="9" t="n">
        <v>4</v>
      </c>
      <c r="I15" s="9" t="n">
        <v>3</v>
      </c>
      <c r="J15" s="9" t="n">
        <v>0</v>
      </c>
      <c r="K15" s="9" t="n">
        <v>0</v>
      </c>
      <c r="L15" s="9" t="n">
        <v>0</v>
      </c>
      <c r="M15" s="9" t="n">
        <v>3</v>
      </c>
      <c r="N15" s="9" t="n">
        <v>1</v>
      </c>
      <c r="O15" s="9" t="n">
        <v>0</v>
      </c>
      <c r="P15" s="9" t="n">
        <v>171</v>
      </c>
      <c r="Q15" s="9" t="n">
        <v>352</v>
      </c>
    </row>
    <row r="16" ht="40" customHeight="1">
      <c r="B16" s="5" t="s">
        <v>67</v>
      </c>
      <c r="C16" s="9" t="n">
        <v>3355</v>
      </c>
      <c r="D16" s="9" t="n">
        <v>1306</v>
      </c>
      <c r="E16" s="9" t="n">
        <v>2383</v>
      </c>
      <c r="F16" s="9" t="n">
        <v>439</v>
      </c>
      <c r="G16" s="9" t="n">
        <v>9</v>
      </c>
      <c r="H16" s="9" t="n">
        <v>1</v>
      </c>
      <c r="I16" s="9" t="n">
        <v>5</v>
      </c>
      <c r="J16" s="9" t="n">
        <v>0</v>
      </c>
      <c r="K16" s="9" t="n">
        <v>0</v>
      </c>
      <c r="L16" s="9" t="n">
        <v>5</v>
      </c>
      <c r="M16" s="9" t="n">
        <v>4</v>
      </c>
      <c r="N16" s="9" t="n">
        <v>1</v>
      </c>
      <c r="O16" s="9" t="n">
        <v>0</v>
      </c>
      <c r="P16" s="9" t="n">
        <v>66</v>
      </c>
      <c r="Q16" s="9" t="n">
        <v>122</v>
      </c>
    </row>
    <row r="17" ht="40" customHeight="1">
      <c r="B17" s="5" t="s">
        <v>68</v>
      </c>
      <c r="C17" s="9" t="n">
        <v>4377</v>
      </c>
      <c r="D17" s="9" t="n">
        <v>1292</v>
      </c>
      <c r="E17" s="9" t="n">
        <v>1636</v>
      </c>
      <c r="F17" s="9" t="n">
        <v>314</v>
      </c>
      <c r="G17" s="9" t="n">
        <v>17</v>
      </c>
      <c r="H17" s="9" t="n">
        <v>1</v>
      </c>
      <c r="I17" s="9" t="n">
        <v>16</v>
      </c>
      <c r="J17" s="9" t="n">
        <v>0</v>
      </c>
      <c r="K17" s="9" t="n">
        <v>1</v>
      </c>
      <c r="L17" s="9" t="n">
        <v>4</v>
      </c>
      <c r="M17" s="9" t="n">
        <v>2</v>
      </c>
      <c r="N17" s="9" t="n">
        <v>0</v>
      </c>
      <c r="O17" s="9" t="n">
        <v>0</v>
      </c>
      <c r="P17" s="9" t="n">
        <v>192</v>
      </c>
      <c r="Q17" s="9" t="n">
        <v>38</v>
      </c>
    </row>
    <row r="18" ht="40" customHeight="1">
      <c r="B18" s="5" t="s">
        <v>69</v>
      </c>
      <c r="C18" s="9" t="n">
        <v>3405</v>
      </c>
      <c r="D18" s="9" t="n">
        <v>961</v>
      </c>
      <c r="E18" s="9" t="n">
        <v>2071</v>
      </c>
      <c r="F18" s="9" t="n">
        <v>386</v>
      </c>
      <c r="G18" s="9" t="n">
        <v>52</v>
      </c>
      <c r="H18" s="9" t="n">
        <v>1</v>
      </c>
      <c r="I18" s="9" t="n">
        <v>18</v>
      </c>
      <c r="J18" s="9" t="n">
        <v>1</v>
      </c>
      <c r="K18" s="9" t="n">
        <v>1</v>
      </c>
      <c r="L18" s="9" t="n">
        <v>3</v>
      </c>
      <c r="M18" s="9" t="n">
        <v>31</v>
      </c>
      <c r="N18" s="9" t="n">
        <v>0</v>
      </c>
      <c r="O18" s="9" t="n">
        <v>0</v>
      </c>
      <c r="P18" s="9" t="n">
        <v>209</v>
      </c>
      <c r="Q18" s="9" t="n">
        <v>22</v>
      </c>
    </row>
    <row r="19" ht="40" customHeight="1">
      <c r="B19" s="3" t="s">
        <v>70</v>
      </c>
      <c r="C19" s="10" t="n">
        <v>14302</v>
      </c>
      <c r="D19" s="10" t="n">
        <v>4491</v>
      </c>
      <c r="E19" s="10" t="n">
        <v>8345</v>
      </c>
      <c r="F19" s="10" t="n">
        <v>1836</v>
      </c>
      <c r="G19" s="10" t="n">
        <v>137</v>
      </c>
      <c r="H19" s="10" t="n">
        <v>7</v>
      </c>
      <c r="I19" s="10" t="n">
        <v>42</v>
      </c>
      <c r="J19" s="10" t="n">
        <v>1</v>
      </c>
      <c r="K19" s="10" t="n">
        <v>2</v>
      </c>
      <c r="L19" s="10" t="n">
        <v>12</v>
      </c>
      <c r="M19" s="10" t="n">
        <v>40</v>
      </c>
      <c r="N19" s="10" t="n">
        <v>2</v>
      </c>
      <c r="O19" s="10" t="n">
        <v>0</v>
      </c>
      <c r="P19" s="10" t="n">
        <v>638</v>
      </c>
      <c r="Q19" s="10" t="n">
        <v>534</v>
      </c>
    </row>
    <row r="20" ht="40" customHeight="1">
      <c r="B20" s="5" t="s">
        <v>71</v>
      </c>
      <c r="C20" s="9" t="n">
        <v>3019</v>
      </c>
      <c r="D20" s="9" t="n">
        <v>1039</v>
      </c>
      <c r="E20" s="9" t="n">
        <v>707</v>
      </c>
      <c r="F20" s="9" t="n">
        <v>400</v>
      </c>
      <c r="G20" s="9" t="n">
        <v>57</v>
      </c>
      <c r="H20" s="9" t="n">
        <v>3</v>
      </c>
      <c r="I20" s="9" t="n">
        <v>2</v>
      </c>
      <c r="J20" s="9" t="n">
        <v>1</v>
      </c>
      <c r="K20" s="9" t="n">
        <v>0</v>
      </c>
      <c r="L20" s="9" t="n">
        <v>2</v>
      </c>
      <c r="M20" s="9" t="n">
        <v>74</v>
      </c>
      <c r="N20" s="9" t="n">
        <v>0</v>
      </c>
      <c r="O20" s="9" t="n">
        <v>0</v>
      </c>
      <c r="P20" s="9" t="n">
        <v>615</v>
      </c>
      <c r="Q20" s="9" t="n">
        <v>26</v>
      </c>
    </row>
    <row r="21" ht="40" customHeight="1">
      <c r="B21" s="5" t="s">
        <v>72</v>
      </c>
      <c r="C21" s="9" t="n">
        <v>3331</v>
      </c>
      <c r="D21" s="9" t="n">
        <v>685</v>
      </c>
      <c r="E21" s="9" t="n">
        <v>823</v>
      </c>
      <c r="F21" s="9" t="n">
        <v>351</v>
      </c>
      <c r="G21" s="9" t="n">
        <v>92</v>
      </c>
      <c r="H21" s="9" t="n">
        <v>1</v>
      </c>
      <c r="I21" s="9" t="n">
        <v>5</v>
      </c>
      <c r="J21" s="9" t="n">
        <v>2</v>
      </c>
      <c r="K21" s="9" t="n">
        <v>1</v>
      </c>
      <c r="L21" s="9" t="n">
        <v>2</v>
      </c>
      <c r="M21" s="9" t="n">
        <v>42</v>
      </c>
      <c r="N21" s="9" t="n">
        <v>0</v>
      </c>
      <c r="O21" s="9" t="n">
        <v>0</v>
      </c>
      <c r="P21" s="9" t="n">
        <v>501</v>
      </c>
      <c r="Q21" s="9" t="n">
        <v>9</v>
      </c>
    </row>
    <row r="23" ht="18" customHeight="1">
      <c r="B23" s="7" t="s">
        <v>74</v>
      </c>
    </row>
    <row r="24" ht="18" customHeight="1"/>
  </sheetData>
  <pageMargins left="0.7" right="0.7" top="0.75" bottom="0.75" header="0.3" footer="0.3"/>
  <pageSetup paperSize="9" orientation="portrait" horizontalDpi="300" verticalDpi="300" r:id="rId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25.71" hidden="0" customWidth="1"/>
    <col min="3" max="3" width="30.71" hidden="0" customWidth="1"/>
    <col min="4" max="4" width="30.71" hidden="0" customWidth="1"/>
    <col min="5" max="5" width="30.71" hidden="0" customWidth="1"/>
    <col min="6" max="6" width="30.71" hidden="0" customWidth="1"/>
    <col min="8" max="8" width="15.71" hidden="0" customWidth="1"/>
  </cols>
  <sheetData>
    <row r="1" ht="165" customHeight="1"/>
    <row r="2" ht="60" customHeight="1">
      <c r="B2" s="8" t="s">
        <v>115</v>
      </c>
    </row>
    <row r="4" ht="30" customHeight="1">
      <c r="B4" s="1" t="s">
        <v>73</v>
      </c>
      <c r="C4" s="1" t="s">
        <v>116</v>
      </c>
      <c r="D4" s="1"/>
      <c r="E4" s="1"/>
      <c r="F4" s="1"/>
      <c r="H4" s="13" t="str">
        <f>=HYPERLINK("#'ÍNDICE'!A1", "Índice")</f>
      </c>
    </row>
    <row r="5" ht="30" customHeight="1">
      <c r="B5" s="1"/>
      <c r="C5" s="1" t="s">
        <v>117</v>
      </c>
      <c r="D5" s="1"/>
      <c r="E5" s="1" t="s">
        <v>118</v>
      </c>
      <c r="F5" s="1"/>
    </row>
    <row r="6" ht="30" customHeight="1">
      <c r="B6" s="1"/>
      <c r="C6" s="1" t="s">
        <v>119</v>
      </c>
      <c r="D6" s="1" t="s">
        <v>120</v>
      </c>
      <c r="E6" s="1" t="s">
        <v>119</v>
      </c>
      <c r="F6" s="1" t="s">
        <v>120</v>
      </c>
    </row>
    <row r="7" ht="40" customHeight="1">
      <c r="B7" s="5" t="s">
        <v>56</v>
      </c>
      <c r="C7" s="9" t="n">
        <v>4146</v>
      </c>
      <c r="D7" s="9" t="n">
        <v>300</v>
      </c>
      <c r="E7" s="9" t="n">
        <v>951</v>
      </c>
      <c r="F7" s="9" t="n">
        <v>51</v>
      </c>
    </row>
    <row r="8" ht="40" customHeight="1">
      <c r="B8" s="5" t="s">
        <v>57</v>
      </c>
      <c r="C8" s="9" t="n">
        <v>1120</v>
      </c>
      <c r="D8" s="9" t="n">
        <v>17</v>
      </c>
      <c r="E8" s="9" t="n">
        <v>300</v>
      </c>
      <c r="F8" s="9" t="n">
        <v>4</v>
      </c>
    </row>
    <row r="9" ht="40" customHeight="1">
      <c r="B9" s="5" t="s">
        <v>58</v>
      </c>
      <c r="C9" s="9" t="n">
        <v>2946</v>
      </c>
      <c r="D9" s="9" t="n">
        <v>73</v>
      </c>
      <c r="E9" s="9" t="n">
        <v>812</v>
      </c>
      <c r="F9" s="9" t="n">
        <v>37</v>
      </c>
    </row>
    <row r="10" ht="40" customHeight="1">
      <c r="B10" s="5" t="s">
        <v>59</v>
      </c>
      <c r="C10" s="9" t="n">
        <v>3746</v>
      </c>
      <c r="D10" s="9" t="n">
        <v>57</v>
      </c>
      <c r="E10" s="9" t="n">
        <v>709</v>
      </c>
      <c r="F10" s="9" t="n">
        <v>53</v>
      </c>
    </row>
    <row r="11" ht="40" customHeight="1">
      <c r="B11" s="3" t="s">
        <v>60</v>
      </c>
      <c r="C11" s="10" t="n">
        <v>11958</v>
      </c>
      <c r="D11" s="10" t="n">
        <v>447</v>
      </c>
      <c r="E11" s="10" t="n">
        <v>2772</v>
      </c>
      <c r="F11" s="10" t="n">
        <v>145</v>
      </c>
    </row>
    <row r="12" ht="40" customHeight="1">
      <c r="B12" s="5" t="s">
        <v>61</v>
      </c>
      <c r="C12" s="9" t="n">
        <v>2995</v>
      </c>
      <c r="D12" s="9" t="n">
        <v>94</v>
      </c>
      <c r="E12" s="9" t="n">
        <v>761</v>
      </c>
      <c r="F12" s="9" t="n">
        <v>44</v>
      </c>
    </row>
    <row r="13" ht="40" customHeight="1">
      <c r="B13" s="5" t="s">
        <v>62</v>
      </c>
      <c r="C13" s="9" t="n">
        <v>3793</v>
      </c>
      <c r="D13" s="9" t="n">
        <v>91</v>
      </c>
      <c r="E13" s="9" t="n">
        <v>949</v>
      </c>
      <c r="F13" s="9" t="n">
        <v>71</v>
      </c>
    </row>
    <row r="14" ht="40" customHeight="1">
      <c r="B14" s="5" t="s">
        <v>63</v>
      </c>
      <c r="C14" s="9" t="n">
        <v>3966</v>
      </c>
      <c r="D14" s="9" t="n">
        <v>33</v>
      </c>
      <c r="E14" s="9" t="n">
        <v>1003</v>
      </c>
      <c r="F14" s="9" t="n">
        <v>27</v>
      </c>
    </row>
    <row r="15" ht="40" customHeight="1">
      <c r="B15" s="5" t="s">
        <v>64</v>
      </c>
      <c r="C15" s="9" t="n">
        <v>3705</v>
      </c>
      <c r="D15" s="9" t="n">
        <v>81</v>
      </c>
      <c r="E15" s="9" t="n">
        <v>606</v>
      </c>
      <c r="F15" s="9" t="n">
        <v>25</v>
      </c>
    </row>
    <row r="16" ht="40" customHeight="1">
      <c r="B16" s="3" t="s">
        <v>65</v>
      </c>
      <c r="C16" s="10" t="n">
        <v>14459</v>
      </c>
      <c r="D16" s="10" t="n">
        <v>299</v>
      </c>
      <c r="E16" s="10" t="n">
        <v>3319</v>
      </c>
      <c r="F16" s="10" t="n">
        <v>167</v>
      </c>
    </row>
    <row r="17" ht="40" customHeight="1">
      <c r="B17" s="5" t="s">
        <v>66</v>
      </c>
      <c r="C17" s="9" t="n">
        <v>3445</v>
      </c>
      <c r="D17" s="9" t="n">
        <v>402</v>
      </c>
      <c r="E17" s="9" t="n">
        <v>197</v>
      </c>
      <c r="F17" s="9" t="n">
        <v>9</v>
      </c>
    </row>
    <row r="18" ht="40" customHeight="1">
      <c r="B18" s="5" t="s">
        <v>67</v>
      </c>
      <c r="C18" s="9" t="n">
        <v>3976</v>
      </c>
      <c r="D18" s="9" t="n">
        <v>54</v>
      </c>
      <c r="E18" s="9" t="n">
        <v>313</v>
      </c>
      <c r="F18" s="9" t="n">
        <v>44</v>
      </c>
    </row>
    <row r="19" ht="40" customHeight="1">
      <c r="B19" s="5" t="s">
        <v>68</v>
      </c>
      <c r="C19" s="9" t="n">
        <v>3858</v>
      </c>
      <c r="D19" s="9" t="n">
        <v>32</v>
      </c>
      <c r="E19" s="9" t="n">
        <v>350</v>
      </c>
      <c r="F19" s="9" t="n">
        <v>13</v>
      </c>
    </row>
    <row r="20" ht="40" customHeight="1">
      <c r="B20" s="5" t="s">
        <v>69</v>
      </c>
      <c r="C20" s="9" t="n">
        <v>3682</v>
      </c>
      <c r="D20" s="9" t="n">
        <v>49</v>
      </c>
      <c r="E20" s="9" t="n">
        <v>183</v>
      </c>
      <c r="F20" s="9" t="n">
        <v>27</v>
      </c>
    </row>
    <row r="21" ht="40" customHeight="1">
      <c r="B21" s="3" t="s">
        <v>70</v>
      </c>
      <c r="C21" s="10" t="n">
        <v>14961</v>
      </c>
      <c r="D21" s="10" t="n">
        <v>537</v>
      </c>
      <c r="E21" s="10" t="n">
        <v>1043</v>
      </c>
      <c r="F21" s="10" t="n">
        <v>93</v>
      </c>
    </row>
    <row r="22" ht="40" customHeight="1">
      <c r="B22" s="5" t="s">
        <v>71</v>
      </c>
      <c r="C22" s="9" t="n">
        <v>3222</v>
      </c>
      <c r="D22" s="9" t="n">
        <v>46</v>
      </c>
      <c r="E22" s="9" t="n">
        <v>205</v>
      </c>
      <c r="F22" s="9" t="n">
        <v>8</v>
      </c>
    </row>
    <row r="23" ht="40" customHeight="1">
      <c r="B23" s="5" t="s">
        <v>72</v>
      </c>
      <c r="C23" s="9" t="n">
        <v>3188</v>
      </c>
      <c r="D23" s="9" t="n">
        <v>88</v>
      </c>
      <c r="E23" s="9" t="n">
        <v>216</v>
      </c>
      <c r="F23" s="9" t="n">
        <v>9</v>
      </c>
    </row>
    <row r="25" ht="18" customHeight="1">
      <c r="B25" s="7" t="s">
        <v>74</v>
      </c>
    </row>
    <row r="26" ht="18" customHeight="1">
      <c r="B26" s="7" t="s">
        <v>121</v>
      </c>
    </row>
  </sheetData>
  <mergeCells count="5">
    <mergeCell ref="B4:B6"/>
    <mergeCell ref="C4:F4"/>
    <mergeCell ref="C5:D5"/>
    <mergeCell ref="E5:F5"/>
    <mergeCell ref="H4:H5"/>
  </mergeCells>
  <pageMargins left="0.7" right="0.7" top="0.75" bottom="0.75" header="0.3" footer="0.3"/>
  <pageSetup paperSize="9" orientation="portrait" horizontalDpi="300" verticalDpi="300" r:id="rId2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35.71" hidden="0" customWidth="1"/>
    <col min="3" max="3" width="20.71" hidden="0" customWidth="1"/>
    <col min="4" max="4" width="20.71" hidden="0" customWidth="1"/>
    <col min="5" max="5" width="20.71" hidden="0" customWidth="1"/>
    <col min="6" max="6" width="20.71" hidden="0" customWidth="1"/>
    <col min="7" max="7" width="20.71" hidden="0" customWidth="1"/>
    <col min="8" max="8" width="20.71" hidden="0" customWidth="1"/>
    <col min="9" max="9" width="20.71" hidden="0" customWidth="1"/>
    <col min="10" max="10" width="20.71" hidden="0" customWidth="1"/>
    <col min="11" max="11" width="20.71" hidden="0" customWidth="1"/>
    <col min="12" max="12" width="20.71" hidden="0" customWidth="1"/>
    <col min="13" max="13" width="20.71" hidden="0" customWidth="1"/>
    <col min="14" max="14" width="20.71" hidden="0" customWidth="1"/>
    <col min="15" max="15" width="20.71" hidden="0" customWidth="1"/>
    <col min="16" max="16" width="20.71" hidden="0" customWidth="1"/>
    <col min="17" max="17" width="20.71" hidden="0" customWidth="1"/>
    <col min="19" max="19" width="15.71" hidden="0" customWidth="1"/>
  </cols>
  <sheetData>
    <row r="1" ht="165" customHeight="1"/>
    <row r="2" ht="60" customHeight="1">
      <c r="B2" s="8" t="s">
        <v>122</v>
      </c>
    </row>
    <row r="4" ht="60" customHeight="1">
      <c r="B4" s="1" t="s">
        <v>91</v>
      </c>
      <c r="C4" s="1" t="s">
        <v>76</v>
      </c>
      <c r="D4" s="1" t="s">
        <v>77</v>
      </c>
      <c r="E4" s="1" t="s">
        <v>78</v>
      </c>
      <c r="F4" s="1" t="s">
        <v>79</v>
      </c>
      <c r="G4" s="1" t="s">
        <v>80</v>
      </c>
      <c r="H4" s="1" t="s">
        <v>81</v>
      </c>
      <c r="I4" s="1" t="s">
        <v>82</v>
      </c>
      <c r="J4" s="1" t="s">
        <v>83</v>
      </c>
      <c r="K4" s="1" t="s">
        <v>84</v>
      </c>
      <c r="L4" s="1" t="s">
        <v>85</v>
      </c>
      <c r="M4" s="1" t="s">
        <v>86</v>
      </c>
      <c r="N4" s="1" t="s">
        <v>87</v>
      </c>
      <c r="O4" s="1" t="s">
        <v>88</v>
      </c>
      <c r="P4" s="1" t="s">
        <v>89</v>
      </c>
      <c r="Q4" s="1" t="s">
        <v>90</v>
      </c>
      <c r="S4" s="13" t="str">
        <f>=HYPERLINK("#'ÍNDICE'!A1", "Índice")</f>
      </c>
    </row>
    <row r="5" ht="40" customHeight="1">
      <c r="B5" s="5" t="s">
        <v>56</v>
      </c>
      <c r="C5" s="9" t="n">
        <v>620</v>
      </c>
      <c r="D5" s="9" t="n">
        <v>348</v>
      </c>
      <c r="E5" s="9" t="n">
        <v>303</v>
      </c>
      <c r="F5" s="9" t="n">
        <v>195</v>
      </c>
      <c r="G5" s="9" t="n">
        <v>967</v>
      </c>
      <c r="H5" s="9" t="n">
        <v>298</v>
      </c>
      <c r="I5" s="9" t="n">
        <v>32</v>
      </c>
      <c r="J5" s="9" t="n">
        <v>331</v>
      </c>
      <c r="K5" s="9" t="n">
        <v>125</v>
      </c>
      <c r="L5" s="9" t="n">
        <v>43</v>
      </c>
      <c r="M5" s="9" t="n">
        <v>1184</v>
      </c>
      <c r="N5" s="9" t="n">
        <v>2846</v>
      </c>
      <c r="O5" s="9" t="n">
        <v>95</v>
      </c>
      <c r="P5" s="9" t="n">
        <v>23</v>
      </c>
      <c r="Q5" s="9" t="n">
        <v>163</v>
      </c>
    </row>
    <row r="6" ht="40" customHeight="1">
      <c r="B6" s="5" t="s">
        <v>57</v>
      </c>
      <c r="C6" s="9" t="n">
        <v>192</v>
      </c>
      <c r="D6" s="9" t="n">
        <v>13</v>
      </c>
      <c r="E6" s="9" t="n">
        <v>278</v>
      </c>
      <c r="F6" s="9" t="n">
        <v>20</v>
      </c>
      <c r="G6" s="9" t="n">
        <v>654</v>
      </c>
      <c r="H6" s="9" t="n">
        <v>121</v>
      </c>
      <c r="I6" s="9" t="n">
        <v>0</v>
      </c>
      <c r="J6" s="9" t="n">
        <v>100</v>
      </c>
      <c r="K6" s="9" t="n">
        <v>27</v>
      </c>
      <c r="L6" s="9" t="n">
        <v>72</v>
      </c>
      <c r="M6" s="9" t="n">
        <v>16</v>
      </c>
      <c r="N6" s="9" t="n">
        <v>443</v>
      </c>
      <c r="O6" s="9" t="n">
        <v>20</v>
      </c>
      <c r="P6" s="9" t="n">
        <v>19</v>
      </c>
      <c r="Q6" s="9" t="n">
        <v>53</v>
      </c>
    </row>
    <row r="7" ht="40" customHeight="1">
      <c r="B7" s="5" t="s">
        <v>58</v>
      </c>
      <c r="C7" s="9" t="n">
        <v>403</v>
      </c>
      <c r="D7" s="9" t="n">
        <v>119</v>
      </c>
      <c r="E7" s="9" t="n">
        <v>374</v>
      </c>
      <c r="F7" s="9" t="n">
        <v>224</v>
      </c>
      <c r="G7" s="9" t="n">
        <v>1064</v>
      </c>
      <c r="H7" s="9" t="n">
        <v>283</v>
      </c>
      <c r="I7" s="9" t="n">
        <v>21</v>
      </c>
      <c r="J7" s="9" t="n">
        <v>356</v>
      </c>
      <c r="K7" s="9" t="n">
        <v>90</v>
      </c>
      <c r="L7" s="9" t="n">
        <v>82</v>
      </c>
      <c r="M7" s="9" t="n">
        <v>309</v>
      </c>
      <c r="N7" s="9" t="n">
        <v>2882</v>
      </c>
      <c r="O7" s="9" t="n">
        <v>182</v>
      </c>
      <c r="P7" s="9" t="n">
        <v>201</v>
      </c>
      <c r="Q7" s="9" t="n">
        <v>202</v>
      </c>
    </row>
    <row r="8" ht="40" customHeight="1">
      <c r="B8" s="5" t="s">
        <v>59</v>
      </c>
      <c r="C8" s="9" t="n">
        <v>434</v>
      </c>
      <c r="D8" s="9" t="n">
        <v>824</v>
      </c>
      <c r="E8" s="9" t="n">
        <v>411</v>
      </c>
      <c r="F8" s="9" t="n">
        <v>159</v>
      </c>
      <c r="G8" s="9" t="n">
        <v>1080</v>
      </c>
      <c r="H8" s="9" t="n">
        <v>307</v>
      </c>
      <c r="I8" s="9" t="n">
        <v>29</v>
      </c>
      <c r="J8" s="9" t="n">
        <v>588</v>
      </c>
      <c r="K8" s="9" t="n">
        <v>154</v>
      </c>
      <c r="L8" s="9" t="n">
        <v>128</v>
      </c>
      <c r="M8" s="9" t="n">
        <v>208</v>
      </c>
      <c r="N8" s="9" t="n">
        <v>1952</v>
      </c>
      <c r="O8" s="9" t="n">
        <v>294</v>
      </c>
      <c r="P8" s="9" t="n">
        <v>160</v>
      </c>
      <c r="Q8" s="9" t="n">
        <v>189</v>
      </c>
    </row>
    <row r="9" ht="40" customHeight="1">
      <c r="B9" s="3" t="s">
        <v>60</v>
      </c>
      <c r="C9" s="10" t="n">
        <v>1649</v>
      </c>
      <c r="D9" s="10" t="n">
        <v>1304</v>
      </c>
      <c r="E9" s="10" t="n">
        <v>1366</v>
      </c>
      <c r="F9" s="10" t="n">
        <v>598</v>
      </c>
      <c r="G9" s="10" t="n">
        <v>3765</v>
      </c>
      <c r="H9" s="10" t="n">
        <v>1009</v>
      </c>
      <c r="I9" s="10" t="n">
        <v>82</v>
      </c>
      <c r="J9" s="10" t="n">
        <v>1375</v>
      </c>
      <c r="K9" s="10" t="n">
        <v>396</v>
      </c>
      <c r="L9" s="10" t="n">
        <v>325</v>
      </c>
      <c r="M9" s="10" t="n">
        <v>1717</v>
      </c>
      <c r="N9" s="10" t="n">
        <v>8123</v>
      </c>
      <c r="O9" s="10" t="n">
        <v>591</v>
      </c>
      <c r="P9" s="10" t="n">
        <v>403</v>
      </c>
      <c r="Q9" s="10" t="n">
        <v>607</v>
      </c>
    </row>
    <row r="10" ht="40" customHeight="1">
      <c r="B10" s="5" t="s">
        <v>61</v>
      </c>
      <c r="C10" s="9" t="n">
        <v>528</v>
      </c>
      <c r="D10" s="9" t="n">
        <v>525</v>
      </c>
      <c r="E10" s="9" t="n">
        <v>538</v>
      </c>
      <c r="F10" s="9" t="n">
        <v>134</v>
      </c>
      <c r="G10" s="9" t="n">
        <v>551</v>
      </c>
      <c r="H10" s="9" t="n">
        <v>307</v>
      </c>
      <c r="I10" s="9" t="n">
        <v>86</v>
      </c>
      <c r="J10" s="9" t="n">
        <v>591</v>
      </c>
      <c r="K10" s="9" t="n">
        <v>297</v>
      </c>
      <c r="L10" s="9" t="n">
        <v>217</v>
      </c>
      <c r="M10" s="9" t="n">
        <v>187</v>
      </c>
      <c r="N10" s="9" t="n">
        <v>1459</v>
      </c>
      <c r="O10" s="9" t="n">
        <v>298</v>
      </c>
      <c r="P10" s="9" t="n">
        <v>78</v>
      </c>
      <c r="Q10" s="9" t="n">
        <v>443</v>
      </c>
    </row>
    <row r="11" ht="40" customHeight="1">
      <c r="B11" s="5" t="s">
        <v>62</v>
      </c>
      <c r="C11" s="9" t="n">
        <v>510</v>
      </c>
      <c r="D11" s="9" t="n">
        <v>607</v>
      </c>
      <c r="E11" s="9" t="n">
        <v>753</v>
      </c>
      <c r="F11" s="9" t="n">
        <v>153</v>
      </c>
      <c r="G11" s="9" t="n">
        <v>1247</v>
      </c>
      <c r="H11" s="9" t="n">
        <v>298</v>
      </c>
      <c r="I11" s="9" t="n">
        <v>104</v>
      </c>
      <c r="J11" s="9" t="n">
        <v>389</v>
      </c>
      <c r="K11" s="9" t="n">
        <v>102</v>
      </c>
      <c r="L11" s="9" t="n">
        <v>129</v>
      </c>
      <c r="M11" s="9" t="n">
        <v>130</v>
      </c>
      <c r="N11" s="9" t="n">
        <v>2578</v>
      </c>
      <c r="O11" s="9" t="n">
        <v>227</v>
      </c>
      <c r="P11" s="9" t="n">
        <v>168</v>
      </c>
      <c r="Q11" s="9" t="n">
        <v>270</v>
      </c>
    </row>
    <row r="12" ht="40" customHeight="1">
      <c r="B12" s="5" t="s">
        <v>63</v>
      </c>
      <c r="C12" s="9" t="n">
        <v>393</v>
      </c>
      <c r="D12" s="9" t="n">
        <v>732</v>
      </c>
      <c r="E12" s="9" t="n">
        <v>426</v>
      </c>
      <c r="F12" s="9" t="n">
        <v>211</v>
      </c>
      <c r="G12" s="9" t="n">
        <v>1191</v>
      </c>
      <c r="H12" s="9" t="n">
        <v>465</v>
      </c>
      <c r="I12" s="9" t="n">
        <v>110</v>
      </c>
      <c r="J12" s="9" t="n">
        <v>508</v>
      </c>
      <c r="K12" s="9" t="n">
        <v>216</v>
      </c>
      <c r="L12" s="9" t="n">
        <v>245</v>
      </c>
      <c r="M12" s="9" t="n">
        <v>170</v>
      </c>
      <c r="N12" s="9" t="n">
        <v>2570</v>
      </c>
      <c r="O12" s="9" t="n">
        <v>208</v>
      </c>
      <c r="P12" s="9" t="n">
        <v>176</v>
      </c>
      <c r="Q12" s="9" t="n">
        <v>313</v>
      </c>
    </row>
    <row r="13" ht="40" customHeight="1">
      <c r="B13" s="5" t="s">
        <v>64</v>
      </c>
      <c r="C13" s="9" t="n">
        <v>522</v>
      </c>
      <c r="D13" s="9" t="n">
        <v>643</v>
      </c>
      <c r="E13" s="9" t="n">
        <v>540</v>
      </c>
      <c r="F13" s="9" t="n">
        <v>88</v>
      </c>
      <c r="G13" s="9" t="n">
        <v>1198</v>
      </c>
      <c r="H13" s="9" t="n">
        <v>194</v>
      </c>
      <c r="I13" s="9" t="n">
        <v>92</v>
      </c>
      <c r="J13" s="9" t="n">
        <v>402</v>
      </c>
      <c r="K13" s="9" t="n">
        <v>219</v>
      </c>
      <c r="L13" s="9" t="n">
        <v>134</v>
      </c>
      <c r="M13" s="9" t="n">
        <v>94</v>
      </c>
      <c r="N13" s="9" t="n">
        <v>1684</v>
      </c>
      <c r="O13" s="9" t="n">
        <v>371</v>
      </c>
      <c r="P13" s="9" t="n">
        <v>190</v>
      </c>
      <c r="Q13" s="9" t="n">
        <v>386</v>
      </c>
    </row>
    <row r="14" ht="40" customHeight="1">
      <c r="B14" s="3" t="s">
        <v>65</v>
      </c>
      <c r="C14" s="10" t="n">
        <v>1953</v>
      </c>
      <c r="D14" s="10" t="n">
        <v>2507</v>
      </c>
      <c r="E14" s="10" t="n">
        <v>2257</v>
      </c>
      <c r="F14" s="10" t="n">
        <v>586</v>
      </c>
      <c r="G14" s="10" t="n">
        <v>4187</v>
      </c>
      <c r="H14" s="10" t="n">
        <v>1264</v>
      </c>
      <c r="I14" s="10" t="n">
        <v>392</v>
      </c>
      <c r="J14" s="10" t="n">
        <v>1890</v>
      </c>
      <c r="K14" s="10" t="n">
        <v>834</v>
      </c>
      <c r="L14" s="10" t="n">
        <v>725</v>
      </c>
      <c r="M14" s="10" t="n">
        <v>581</v>
      </c>
      <c r="N14" s="10" t="n">
        <v>8291</v>
      </c>
      <c r="O14" s="10" t="n">
        <v>1104</v>
      </c>
      <c r="P14" s="10" t="n">
        <v>612</v>
      </c>
      <c r="Q14" s="10" t="n">
        <v>1412</v>
      </c>
    </row>
    <row r="15" ht="40" customHeight="1">
      <c r="B15" s="5" t="s">
        <v>66</v>
      </c>
      <c r="C15" s="9" t="n">
        <v>536</v>
      </c>
      <c r="D15" s="9" t="n">
        <v>576</v>
      </c>
      <c r="E15" s="9" t="n">
        <v>502</v>
      </c>
      <c r="F15" s="9" t="n">
        <v>159</v>
      </c>
      <c r="G15" s="9" t="n">
        <v>1170</v>
      </c>
      <c r="H15" s="9" t="n">
        <v>238</v>
      </c>
      <c r="I15" s="9" t="n">
        <v>53</v>
      </c>
      <c r="J15" s="9" t="n">
        <v>434</v>
      </c>
      <c r="K15" s="9" t="n">
        <v>255</v>
      </c>
      <c r="L15" s="9" t="n">
        <v>366</v>
      </c>
      <c r="M15" s="9" t="n">
        <v>47</v>
      </c>
      <c r="N15" s="9" t="n">
        <v>3152</v>
      </c>
      <c r="O15" s="9" t="n">
        <v>461</v>
      </c>
      <c r="P15" s="9" t="n">
        <v>81</v>
      </c>
      <c r="Q15" s="9" t="n">
        <v>256</v>
      </c>
    </row>
    <row r="16" ht="40" customHeight="1">
      <c r="B16" s="5" t="s">
        <v>67</v>
      </c>
      <c r="C16" s="9" t="n">
        <v>468</v>
      </c>
      <c r="D16" s="9" t="n">
        <v>576</v>
      </c>
      <c r="E16" s="9" t="n">
        <v>720</v>
      </c>
      <c r="F16" s="9" t="n">
        <v>166</v>
      </c>
      <c r="G16" s="9" t="n">
        <v>1098</v>
      </c>
      <c r="H16" s="9" t="n">
        <v>289</v>
      </c>
      <c r="I16" s="9" t="n">
        <v>61</v>
      </c>
      <c r="J16" s="9" t="n">
        <v>489</v>
      </c>
      <c r="K16" s="9" t="n">
        <v>292</v>
      </c>
      <c r="L16" s="9" t="n">
        <v>334</v>
      </c>
      <c r="M16" s="9" t="n">
        <v>131</v>
      </c>
      <c r="N16" s="9" t="n">
        <v>3272</v>
      </c>
      <c r="O16" s="9" t="n">
        <v>254</v>
      </c>
      <c r="P16" s="9" t="n">
        <v>84</v>
      </c>
      <c r="Q16" s="9" t="n">
        <v>515</v>
      </c>
    </row>
    <row r="17" ht="40" customHeight="1">
      <c r="B17" s="5" t="s">
        <v>68</v>
      </c>
      <c r="C17" s="9" t="n">
        <v>377</v>
      </c>
      <c r="D17" s="9" t="n">
        <v>809</v>
      </c>
      <c r="E17" s="9" t="n">
        <v>426</v>
      </c>
      <c r="F17" s="9" t="n">
        <v>224</v>
      </c>
      <c r="G17" s="9" t="n">
        <v>1009</v>
      </c>
      <c r="H17" s="9" t="n">
        <v>395</v>
      </c>
      <c r="I17" s="9" t="n">
        <v>44</v>
      </c>
      <c r="J17" s="9" t="n">
        <v>557</v>
      </c>
      <c r="K17" s="9" t="n">
        <v>180</v>
      </c>
      <c r="L17" s="9" t="n">
        <v>383</v>
      </c>
      <c r="M17" s="9" t="n">
        <v>167</v>
      </c>
      <c r="N17" s="9" t="n">
        <v>3470</v>
      </c>
      <c r="O17" s="9" t="n">
        <v>321</v>
      </c>
      <c r="P17" s="9" t="n">
        <v>77</v>
      </c>
      <c r="Q17" s="9" t="n">
        <v>582</v>
      </c>
    </row>
    <row r="18" ht="40" customHeight="1">
      <c r="B18" s="5" t="s">
        <v>69</v>
      </c>
      <c r="C18" s="9" t="n">
        <v>424</v>
      </c>
      <c r="D18" s="9" t="n">
        <v>445</v>
      </c>
      <c r="E18" s="9" t="n">
        <v>906</v>
      </c>
      <c r="F18" s="9" t="n">
        <v>74</v>
      </c>
      <c r="G18" s="9" t="n">
        <v>1048</v>
      </c>
      <c r="H18" s="9" t="n">
        <v>252</v>
      </c>
      <c r="I18" s="9" t="n">
        <v>54</v>
      </c>
      <c r="J18" s="9" t="n">
        <v>510</v>
      </c>
      <c r="K18" s="9" t="n">
        <v>258</v>
      </c>
      <c r="L18" s="9" t="n">
        <v>320</v>
      </c>
      <c r="M18" s="9" t="n">
        <v>92</v>
      </c>
      <c r="N18" s="9" t="n">
        <v>2944</v>
      </c>
      <c r="O18" s="9" t="n">
        <v>360</v>
      </c>
      <c r="P18" s="9" t="n">
        <v>36</v>
      </c>
      <c r="Q18" s="9" t="n">
        <v>329</v>
      </c>
    </row>
    <row r="19" ht="40" customHeight="1">
      <c r="B19" s="3" t="s">
        <v>70</v>
      </c>
      <c r="C19" s="10" t="n">
        <v>1805</v>
      </c>
      <c r="D19" s="10" t="n">
        <v>2406</v>
      </c>
      <c r="E19" s="10" t="n">
        <v>2554</v>
      </c>
      <c r="F19" s="10" t="n">
        <v>623</v>
      </c>
      <c r="G19" s="10" t="n">
        <v>4325</v>
      </c>
      <c r="H19" s="10" t="n">
        <v>1174</v>
      </c>
      <c r="I19" s="10" t="n">
        <v>212</v>
      </c>
      <c r="J19" s="10" t="n">
        <v>1990</v>
      </c>
      <c r="K19" s="10" t="n">
        <v>985</v>
      </c>
      <c r="L19" s="10" t="n">
        <v>1403</v>
      </c>
      <c r="M19" s="10" t="n">
        <v>437</v>
      </c>
      <c r="N19" s="10" t="n">
        <v>12838</v>
      </c>
      <c r="O19" s="10" t="n">
        <v>1396</v>
      </c>
      <c r="P19" s="10" t="n">
        <v>278</v>
      </c>
      <c r="Q19" s="10" t="n">
        <v>1682</v>
      </c>
    </row>
    <row r="20" ht="40" customHeight="1">
      <c r="B20" s="5" t="s">
        <v>71</v>
      </c>
      <c r="C20" s="9" t="n">
        <v>483</v>
      </c>
      <c r="D20" s="9" t="n">
        <v>902</v>
      </c>
      <c r="E20" s="9" t="n">
        <v>573</v>
      </c>
      <c r="F20" s="9" t="n">
        <v>88</v>
      </c>
      <c r="G20" s="9" t="n">
        <v>935</v>
      </c>
      <c r="H20" s="9" t="n">
        <v>409</v>
      </c>
      <c r="I20" s="9" t="n">
        <v>54</v>
      </c>
      <c r="J20" s="9" t="n">
        <v>405</v>
      </c>
      <c r="K20" s="9" t="n">
        <v>128</v>
      </c>
      <c r="L20" s="9" t="n">
        <v>193</v>
      </c>
      <c r="M20" s="9" t="n">
        <v>100</v>
      </c>
      <c r="N20" s="9" t="n">
        <v>2015</v>
      </c>
      <c r="O20" s="9" t="n">
        <v>423</v>
      </c>
      <c r="P20" s="9" t="n">
        <v>94</v>
      </c>
      <c r="Q20" s="9" t="n">
        <v>341</v>
      </c>
    </row>
    <row r="21" ht="40" customHeight="1">
      <c r="B21" s="5" t="s">
        <v>72</v>
      </c>
      <c r="C21" s="9" t="n">
        <v>448</v>
      </c>
      <c r="D21" s="9" t="n">
        <v>576</v>
      </c>
      <c r="E21" s="9" t="n">
        <v>606</v>
      </c>
      <c r="F21" s="9" t="n">
        <v>65</v>
      </c>
      <c r="G21" s="9" t="n">
        <v>900</v>
      </c>
      <c r="H21" s="9" t="n">
        <v>255</v>
      </c>
      <c r="I21" s="9" t="n">
        <v>38</v>
      </c>
      <c r="J21" s="9" t="n">
        <v>477</v>
      </c>
      <c r="K21" s="9" t="n">
        <v>219</v>
      </c>
      <c r="L21" s="9" t="n">
        <v>150</v>
      </c>
      <c r="M21" s="9" t="n">
        <v>100</v>
      </c>
      <c r="N21" s="9" t="n">
        <v>1886</v>
      </c>
      <c r="O21" s="9" t="n">
        <v>315</v>
      </c>
      <c r="P21" s="9" t="n">
        <v>365</v>
      </c>
      <c r="Q21" s="9" t="n">
        <v>310</v>
      </c>
    </row>
    <row r="23" ht="18" customHeight="1">
      <c r="B23" s="7" t="s">
        <v>74</v>
      </c>
    </row>
    <row r="24" ht="18" customHeight="1"/>
  </sheetData>
  <pageMargins left="0.7" right="0.7" top="0.75" bottom="0.75" header="0.3" footer="0.3"/>
  <pageSetup paperSize="9" orientation="portrait" horizontalDpi="300" verticalDpi="300" r:id="rId2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35.71" hidden="0" customWidth="1"/>
    <col min="3" max="3" width="30.71" hidden="0" customWidth="1"/>
    <col min="4" max="4" width="30.71" hidden="0" customWidth="1"/>
    <col min="5" max="5" width="30.71" hidden="0" customWidth="1"/>
    <col min="6" max="6" width="30.71" hidden="0" customWidth="1"/>
    <col min="7" max="7" width="30.71" hidden="0" customWidth="1"/>
    <col min="8" max="8" width="30.71" hidden="0" customWidth="1"/>
    <col min="9" max="9" width="30.71" hidden="0" customWidth="1"/>
    <col min="11" max="11" width="15.71" hidden="0" customWidth="1"/>
  </cols>
  <sheetData>
    <row r="1" ht="165" customHeight="1"/>
    <row r="2" ht="60" customHeight="1">
      <c r="B2" s="8" t="s">
        <v>123</v>
      </c>
    </row>
    <row r="4" ht="30" customHeight="1">
      <c r="B4" s="1" t="s">
        <v>73</v>
      </c>
      <c r="C4" s="1" t="s">
        <v>124</v>
      </c>
      <c r="D4" s="1" t="s">
        <v>131</v>
      </c>
      <c r="E4" s="1"/>
      <c r="F4" s="1"/>
      <c r="G4" s="1"/>
      <c r="H4" s="1"/>
      <c r="I4" s="1"/>
      <c r="K4" s="13" t="str">
        <f>=HYPERLINK("#'ÍNDICE'!A1", "Índice")</f>
      </c>
    </row>
    <row r="5" ht="30" customHeight="1">
      <c r="B5" s="1" t="s">
        <v>50</v>
      </c>
      <c r="C5" s="1" t="s">
        <v>124</v>
      </c>
      <c r="D5" s="1" t="s">
        <v>125</v>
      </c>
      <c r="E5" s="1" t="s">
        <v>126</v>
      </c>
      <c r="F5" s="1" t="s">
        <v>127</v>
      </c>
      <c r="G5" s="1" t="s">
        <v>128</v>
      </c>
      <c r="H5" s="1" t="s">
        <v>129</v>
      </c>
      <c r="I5" s="1" t="s">
        <v>130</v>
      </c>
    </row>
    <row r="6" ht="40" customHeight="1">
      <c r="B6" s="5" t="s">
        <v>56</v>
      </c>
      <c r="C6" s="9" t="n">
        <v>7573</v>
      </c>
      <c r="D6" s="9" t="n">
        <v>828</v>
      </c>
      <c r="E6" s="9" t="n">
        <v>1007</v>
      </c>
      <c r="F6" s="9" t="n">
        <v>669</v>
      </c>
      <c r="G6" s="9" t="n">
        <v>519</v>
      </c>
      <c r="H6" s="9" t="n">
        <v>389</v>
      </c>
      <c r="I6" s="9" t="n">
        <v>4161</v>
      </c>
    </row>
    <row r="7" ht="40" customHeight="1">
      <c r="B7" s="5" t="s">
        <v>57</v>
      </c>
      <c r="C7" s="9" t="n">
        <v>2028</v>
      </c>
      <c r="D7" s="9" t="n">
        <v>458</v>
      </c>
      <c r="E7" s="9" t="n">
        <v>387</v>
      </c>
      <c r="F7" s="9" t="n">
        <v>208</v>
      </c>
      <c r="G7" s="9" t="n">
        <v>149</v>
      </c>
      <c r="H7" s="9" t="n">
        <v>102</v>
      </c>
      <c r="I7" s="9" t="n">
        <v>724</v>
      </c>
    </row>
    <row r="8" ht="40" customHeight="1">
      <c r="B8" s="5" t="s">
        <v>58</v>
      </c>
      <c r="C8" s="9" t="n">
        <v>6792</v>
      </c>
      <c r="D8" s="9" t="n">
        <v>1194</v>
      </c>
      <c r="E8" s="9" t="n">
        <v>933</v>
      </c>
      <c r="F8" s="9" t="n">
        <v>577</v>
      </c>
      <c r="G8" s="9" t="n">
        <v>404</v>
      </c>
      <c r="H8" s="9" t="n">
        <v>296</v>
      </c>
      <c r="I8" s="9" t="n">
        <v>3388</v>
      </c>
    </row>
    <row r="9" ht="40" customHeight="1">
      <c r="B9" s="5" t="s">
        <v>59</v>
      </c>
      <c r="C9" s="9" t="n">
        <v>6917</v>
      </c>
      <c r="D9" s="9" t="n">
        <v>1289</v>
      </c>
      <c r="E9" s="9" t="n">
        <v>1117</v>
      </c>
      <c r="F9" s="9" t="n">
        <v>740</v>
      </c>
      <c r="G9" s="9" t="n">
        <v>611</v>
      </c>
      <c r="H9" s="9" t="n">
        <v>391</v>
      </c>
      <c r="I9" s="9" t="n">
        <v>2769</v>
      </c>
    </row>
    <row r="10" ht="40" customHeight="1">
      <c r="B10" s="3" t="s">
        <v>60</v>
      </c>
      <c r="C10" s="10" t="n">
        <v>23310</v>
      </c>
      <c r="D10" s="10" t="n">
        <v>3769</v>
      </c>
      <c r="E10" s="10" t="n">
        <v>3444</v>
      </c>
      <c r="F10" s="10" t="n">
        <v>2194</v>
      </c>
      <c r="G10" s="10" t="n">
        <v>1683</v>
      </c>
      <c r="H10" s="10" t="n">
        <v>1178</v>
      </c>
      <c r="I10" s="10" t="n">
        <v>11042</v>
      </c>
    </row>
    <row r="11" ht="40" customHeight="1">
      <c r="B11" s="5" t="s">
        <v>61</v>
      </c>
      <c r="C11" s="9" t="n">
        <v>6239</v>
      </c>
      <c r="D11" s="9" t="n">
        <v>877</v>
      </c>
      <c r="E11" s="9" t="n">
        <v>1214</v>
      </c>
      <c r="F11" s="9" t="n">
        <v>737</v>
      </c>
      <c r="G11" s="9" t="n">
        <v>525</v>
      </c>
      <c r="H11" s="9" t="n">
        <v>411</v>
      </c>
      <c r="I11" s="9" t="n">
        <v>2475</v>
      </c>
    </row>
    <row r="12" ht="40" customHeight="1">
      <c r="B12" s="5" t="s">
        <v>62</v>
      </c>
      <c r="C12" s="9" t="n">
        <v>7665</v>
      </c>
      <c r="D12" s="9" t="n">
        <v>1066</v>
      </c>
      <c r="E12" s="9" t="n">
        <v>1596</v>
      </c>
      <c r="F12" s="9" t="n">
        <v>808</v>
      </c>
      <c r="G12" s="9" t="n">
        <v>761</v>
      </c>
      <c r="H12" s="9" t="n">
        <v>381</v>
      </c>
      <c r="I12" s="9" t="n">
        <v>3053</v>
      </c>
    </row>
    <row r="13" ht="40" customHeight="1">
      <c r="B13" s="5" t="s">
        <v>63</v>
      </c>
      <c r="C13" s="9" t="n">
        <v>7934</v>
      </c>
      <c r="D13" s="9" t="n">
        <v>1213</v>
      </c>
      <c r="E13" s="9" t="n">
        <v>1460</v>
      </c>
      <c r="F13" s="9" t="n">
        <v>918</v>
      </c>
      <c r="G13" s="9" t="n">
        <v>578</v>
      </c>
      <c r="H13" s="9" t="n">
        <v>474</v>
      </c>
      <c r="I13" s="9" t="n">
        <v>3291</v>
      </c>
    </row>
    <row r="14" ht="40" customHeight="1">
      <c r="B14" s="5" t="s">
        <v>64</v>
      </c>
      <c r="C14" s="9" t="n">
        <v>6757</v>
      </c>
      <c r="D14" s="9" t="n">
        <v>1345</v>
      </c>
      <c r="E14" s="9" t="n">
        <v>1205</v>
      </c>
      <c r="F14" s="9" t="n">
        <v>884</v>
      </c>
      <c r="G14" s="9" t="n">
        <v>530</v>
      </c>
      <c r="H14" s="9" t="n">
        <v>338</v>
      </c>
      <c r="I14" s="9" t="n">
        <v>2455</v>
      </c>
    </row>
    <row r="15" ht="40" customHeight="1">
      <c r="B15" s="3" t="s">
        <v>65</v>
      </c>
      <c r="C15" s="10" t="n">
        <v>28595</v>
      </c>
      <c r="D15" s="10" t="n">
        <v>4501</v>
      </c>
      <c r="E15" s="10" t="n">
        <v>5475</v>
      </c>
      <c r="F15" s="10" t="n">
        <v>3347</v>
      </c>
      <c r="G15" s="10" t="n">
        <v>2394</v>
      </c>
      <c r="H15" s="10" t="n">
        <v>1604</v>
      </c>
      <c r="I15" s="10" t="n">
        <v>11274</v>
      </c>
    </row>
    <row r="16" ht="40" customHeight="1">
      <c r="B16" s="5" t="s">
        <v>66</v>
      </c>
      <c r="C16" s="9" t="n">
        <v>8286</v>
      </c>
      <c r="D16" s="9" t="n">
        <v>1300</v>
      </c>
      <c r="E16" s="9" t="n">
        <v>1232</v>
      </c>
      <c r="F16" s="9" t="n">
        <v>929</v>
      </c>
      <c r="G16" s="9" t="n">
        <v>608</v>
      </c>
      <c r="H16" s="9" t="n">
        <v>440</v>
      </c>
      <c r="I16" s="9" t="n">
        <v>3777</v>
      </c>
    </row>
    <row r="17" ht="40" customHeight="1">
      <c r="B17" s="5" t="s">
        <v>67</v>
      </c>
      <c r="C17" s="9" t="n">
        <v>8749</v>
      </c>
      <c r="D17" s="9" t="n">
        <v>1386</v>
      </c>
      <c r="E17" s="9" t="n">
        <v>1294</v>
      </c>
      <c r="F17" s="9" t="n">
        <v>885</v>
      </c>
      <c r="G17" s="9" t="n">
        <v>607</v>
      </c>
      <c r="H17" s="9" t="n">
        <v>388</v>
      </c>
      <c r="I17" s="9" t="n">
        <v>4189</v>
      </c>
    </row>
    <row r="18" ht="40" customHeight="1">
      <c r="B18" s="5" t="s">
        <v>68</v>
      </c>
      <c r="C18" s="9" t="n">
        <v>9021</v>
      </c>
      <c r="D18" s="9" t="n">
        <v>1201</v>
      </c>
      <c r="E18" s="9" t="n">
        <v>1353</v>
      </c>
      <c r="F18" s="9" t="n">
        <v>943</v>
      </c>
      <c r="G18" s="9" t="n">
        <v>664</v>
      </c>
      <c r="H18" s="9" t="n">
        <v>463</v>
      </c>
      <c r="I18" s="9" t="n">
        <v>4397</v>
      </c>
    </row>
    <row r="19" ht="40" customHeight="1">
      <c r="B19" s="5" t="s">
        <v>69</v>
      </c>
      <c r="C19" s="9" t="n">
        <v>8052</v>
      </c>
      <c r="D19" s="9" t="n">
        <v>1512</v>
      </c>
      <c r="E19" s="9" t="n">
        <v>1336</v>
      </c>
      <c r="F19" s="9" t="n">
        <v>741</v>
      </c>
      <c r="G19" s="9" t="n">
        <v>641</v>
      </c>
      <c r="H19" s="9" t="n">
        <v>361</v>
      </c>
      <c r="I19" s="9" t="n">
        <v>3461</v>
      </c>
    </row>
    <row r="20" ht="40" customHeight="1">
      <c r="B20" s="3" t="s">
        <v>70</v>
      </c>
      <c r="C20" s="10" t="n">
        <v>34108</v>
      </c>
      <c r="D20" s="10" t="n">
        <v>5399</v>
      </c>
      <c r="E20" s="10" t="n">
        <v>5215</v>
      </c>
      <c r="F20" s="10" t="n">
        <v>3498</v>
      </c>
      <c r="G20" s="10" t="n">
        <v>2520</v>
      </c>
      <c r="H20" s="10" t="n">
        <v>1652</v>
      </c>
      <c r="I20" s="10" t="n">
        <v>15824</v>
      </c>
    </row>
    <row r="21" ht="40" customHeight="1">
      <c r="B21" s="5" t="s">
        <v>71</v>
      </c>
      <c r="C21" s="9" t="n">
        <v>7143</v>
      </c>
      <c r="D21" s="9" t="n">
        <v>1194</v>
      </c>
      <c r="E21" s="9" t="n">
        <v>1054</v>
      </c>
      <c r="F21" s="9" t="n">
        <v>704</v>
      </c>
      <c r="G21" s="9" t="n">
        <v>640</v>
      </c>
      <c r="H21" s="9" t="n">
        <v>323</v>
      </c>
      <c r="I21" s="9" t="n">
        <v>3228</v>
      </c>
    </row>
    <row r="22" ht="40" customHeight="1">
      <c r="B22" s="5" t="s">
        <v>72</v>
      </c>
      <c r="C22" s="9" t="n">
        <v>6710</v>
      </c>
      <c r="D22" s="9" t="n">
        <v>1242</v>
      </c>
      <c r="E22" s="9" t="n">
        <v>1018</v>
      </c>
      <c r="F22" s="9" t="n">
        <v>645</v>
      </c>
      <c r="G22" s="9" t="n">
        <v>505</v>
      </c>
      <c r="H22" s="9" t="n">
        <v>323</v>
      </c>
      <c r="I22" s="9" t="n">
        <v>2977</v>
      </c>
    </row>
    <row r="24" ht="18" customHeight="1">
      <c r="B24" s="7" t="s">
        <v>74</v>
      </c>
    </row>
    <row r="25" ht="18" customHeight="1"/>
  </sheetData>
  <mergeCells count="4">
    <mergeCell ref="B4:B5"/>
    <mergeCell ref="C4:C5"/>
    <mergeCell ref="D4:I4"/>
    <mergeCell ref="K4:K5"/>
  </mergeCells>
  <pageMargins left="0.7" right="0.7" top="0.75" bottom="0.75" header="0.3" footer="0.3"/>
  <pageSetup paperSize="9" orientation="portrait" horizontalDpi="300" verticalDpi="300" r:id="rId2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35.71" hidden="0" customWidth="1"/>
    <col min="3" max="3" width="25.71" hidden="0" customWidth="1"/>
    <col min="4" max="4" width="25.71" hidden="0" customWidth="1"/>
    <col min="5" max="5" width="25.71" hidden="0" customWidth="1"/>
    <col min="6" max="6" width="25.71" hidden="0" customWidth="1"/>
    <col min="7" max="7" width="25.71" hidden="0" customWidth="1"/>
    <col min="9" max="9" width="15.71" hidden="0" customWidth="1"/>
  </cols>
  <sheetData>
    <row r="1" ht="165" customHeight="1"/>
    <row r="2" ht="60" customHeight="1">
      <c r="B2" s="8" t="s">
        <v>132</v>
      </c>
    </row>
    <row r="4" ht="30" customHeight="1">
      <c r="B4" s="1" t="s">
        <v>73</v>
      </c>
      <c r="C4" s="1" t="s">
        <v>138</v>
      </c>
      <c r="D4" s="1"/>
      <c r="E4" s="1"/>
      <c r="F4" s="1"/>
      <c r="G4" s="1"/>
      <c r="I4" s="13" t="str">
        <f>=HYPERLINK("#'ÍNDICE'!A1", "Índice")</f>
      </c>
    </row>
    <row r="5" ht="30" customHeight="1">
      <c r="B5" s="1" t="s">
        <v>50</v>
      </c>
      <c r="C5" s="1" t="s">
        <v>133</v>
      </c>
      <c r="D5" s="1" t="s">
        <v>134</v>
      </c>
      <c r="E5" s="1" t="s">
        <v>135</v>
      </c>
      <c r="F5" s="1" t="s">
        <v>136</v>
      </c>
      <c r="G5" s="1" t="s">
        <v>137</v>
      </c>
    </row>
    <row r="6" ht="40" customHeight="1">
      <c r="B6" s="5" t="s">
        <v>56</v>
      </c>
      <c r="C6" s="9" t="n">
        <v>206</v>
      </c>
      <c r="D6" s="9" t="n">
        <v>2292</v>
      </c>
      <c r="E6" s="9" t="n">
        <v>4060</v>
      </c>
      <c r="F6" s="9" t="n">
        <v>764</v>
      </c>
      <c r="G6" s="9" t="n">
        <v>251</v>
      </c>
    </row>
    <row r="7" ht="40" customHeight="1">
      <c r="B7" s="5" t="s">
        <v>57</v>
      </c>
      <c r="C7" s="9" t="n">
        <v>88</v>
      </c>
      <c r="D7" s="9" t="n">
        <v>494</v>
      </c>
      <c r="E7" s="9" t="n">
        <v>1040</v>
      </c>
      <c r="F7" s="9" t="n">
        <v>292</v>
      </c>
      <c r="G7" s="9" t="n">
        <v>114</v>
      </c>
    </row>
    <row r="8" ht="40" customHeight="1">
      <c r="B8" s="5" t="s">
        <v>58</v>
      </c>
      <c r="C8" s="9" t="n">
        <v>578</v>
      </c>
      <c r="D8" s="9" t="n">
        <v>1838</v>
      </c>
      <c r="E8" s="9" t="n">
        <v>3575</v>
      </c>
      <c r="F8" s="9" t="n">
        <v>567</v>
      </c>
      <c r="G8" s="9" t="n">
        <v>234</v>
      </c>
    </row>
    <row r="9" ht="40" customHeight="1">
      <c r="B9" s="5" t="s">
        <v>59</v>
      </c>
      <c r="C9" s="9" t="n">
        <v>482</v>
      </c>
      <c r="D9" s="9" t="n">
        <v>1403</v>
      </c>
      <c r="E9" s="9" t="n">
        <v>3949</v>
      </c>
      <c r="F9" s="9" t="n">
        <v>717</v>
      </c>
      <c r="G9" s="9" t="n">
        <v>366</v>
      </c>
    </row>
    <row r="10" ht="40" customHeight="1">
      <c r="B10" s="3" t="s">
        <v>60</v>
      </c>
      <c r="C10" s="10" t="n">
        <v>1354</v>
      </c>
      <c r="D10" s="10" t="n">
        <v>6027</v>
      </c>
      <c r="E10" s="10" t="n">
        <v>12624</v>
      </c>
      <c r="F10" s="10" t="n">
        <v>2340</v>
      </c>
      <c r="G10" s="10" t="n">
        <v>965</v>
      </c>
    </row>
    <row r="11" ht="40" customHeight="1">
      <c r="B11" s="5" t="s">
        <v>61</v>
      </c>
      <c r="C11" s="9" t="n">
        <v>495</v>
      </c>
      <c r="D11" s="9" t="n">
        <v>1703</v>
      </c>
      <c r="E11" s="9" t="n">
        <v>3120</v>
      </c>
      <c r="F11" s="9" t="n">
        <v>589</v>
      </c>
      <c r="G11" s="9" t="n">
        <v>332</v>
      </c>
    </row>
    <row r="12" ht="40" customHeight="1">
      <c r="B12" s="5" t="s">
        <v>62</v>
      </c>
      <c r="C12" s="9" t="n">
        <v>309</v>
      </c>
      <c r="D12" s="9" t="n">
        <v>1932</v>
      </c>
      <c r="E12" s="9" t="n">
        <v>4039</v>
      </c>
      <c r="F12" s="9" t="n">
        <v>1080</v>
      </c>
      <c r="G12" s="9" t="n">
        <v>305</v>
      </c>
    </row>
    <row r="13" ht="40" customHeight="1">
      <c r="B13" s="5" t="s">
        <v>63</v>
      </c>
      <c r="C13" s="9" t="n">
        <v>395</v>
      </c>
      <c r="D13" s="9" t="n">
        <v>2255</v>
      </c>
      <c r="E13" s="9" t="n">
        <v>3909</v>
      </c>
      <c r="F13" s="9" t="n">
        <v>993</v>
      </c>
      <c r="G13" s="9" t="n">
        <v>382</v>
      </c>
    </row>
    <row r="14" ht="40" customHeight="1">
      <c r="B14" s="5" t="s">
        <v>64</v>
      </c>
      <c r="C14" s="9" t="n">
        <v>419</v>
      </c>
      <c r="D14" s="9" t="n">
        <v>1666</v>
      </c>
      <c r="E14" s="9" t="n">
        <v>3416</v>
      </c>
      <c r="F14" s="9" t="n">
        <v>656</v>
      </c>
      <c r="G14" s="9" t="n">
        <v>600</v>
      </c>
    </row>
    <row r="15" ht="40" customHeight="1">
      <c r="B15" s="3" t="s">
        <v>65</v>
      </c>
      <c r="C15" s="10" t="n">
        <v>1618</v>
      </c>
      <c r="D15" s="10" t="n">
        <v>7556</v>
      </c>
      <c r="E15" s="10" t="n">
        <v>14484</v>
      </c>
      <c r="F15" s="10" t="n">
        <v>3318</v>
      </c>
      <c r="G15" s="10" t="n">
        <v>1619</v>
      </c>
    </row>
    <row r="16" ht="40" customHeight="1">
      <c r="B16" s="5" t="s">
        <v>66</v>
      </c>
      <c r="C16" s="9" t="n">
        <v>1787</v>
      </c>
      <c r="D16" s="9" t="n">
        <v>669</v>
      </c>
      <c r="E16" s="9" t="n">
        <v>2038</v>
      </c>
      <c r="F16" s="9" t="n">
        <v>2093</v>
      </c>
      <c r="G16" s="9" t="n">
        <v>1467</v>
      </c>
    </row>
    <row r="17" ht="40" customHeight="1">
      <c r="B17" s="5" t="s">
        <v>67</v>
      </c>
      <c r="C17" s="9" t="n">
        <v>2160</v>
      </c>
      <c r="D17" s="9" t="n">
        <v>738</v>
      </c>
      <c r="E17" s="9" t="n">
        <v>2167</v>
      </c>
      <c r="F17" s="9" t="n">
        <v>2121</v>
      </c>
      <c r="G17" s="9" t="n">
        <v>1341</v>
      </c>
    </row>
    <row r="18" ht="40" customHeight="1">
      <c r="B18" s="5" t="s">
        <v>68</v>
      </c>
      <c r="C18" s="9" t="n">
        <v>3038</v>
      </c>
      <c r="D18" s="9" t="n">
        <v>826</v>
      </c>
      <c r="E18" s="9" t="n">
        <v>2369</v>
      </c>
      <c r="F18" s="9" t="n">
        <v>1231</v>
      </c>
      <c r="G18" s="9" t="n">
        <v>1318</v>
      </c>
    </row>
    <row r="19" ht="40" customHeight="1">
      <c r="B19" s="5" t="s">
        <v>69</v>
      </c>
      <c r="C19" s="9" t="n">
        <v>2003</v>
      </c>
      <c r="D19" s="9" t="n">
        <v>763</v>
      </c>
      <c r="E19" s="9" t="n">
        <v>2171</v>
      </c>
      <c r="F19" s="9" t="n">
        <v>1742</v>
      </c>
      <c r="G19" s="9" t="n">
        <v>1126</v>
      </c>
    </row>
    <row r="20" ht="40" customHeight="1">
      <c r="B20" s="3" t="s">
        <v>70</v>
      </c>
      <c r="C20" s="10" t="n">
        <v>8988</v>
      </c>
      <c r="D20" s="10" t="n">
        <v>2996</v>
      </c>
      <c r="E20" s="10" t="n">
        <v>8745</v>
      </c>
      <c r="F20" s="10" t="n">
        <v>7187</v>
      </c>
      <c r="G20" s="10" t="n">
        <v>5252</v>
      </c>
    </row>
    <row r="21" ht="40" customHeight="1">
      <c r="B21" s="5" t="s">
        <v>71</v>
      </c>
      <c r="C21" s="9" t="n">
        <v>1607</v>
      </c>
      <c r="D21" s="9" t="n">
        <v>770</v>
      </c>
      <c r="E21" s="9" t="n">
        <v>1696</v>
      </c>
      <c r="F21" s="9" t="n">
        <v>1180</v>
      </c>
      <c r="G21" s="9" t="n">
        <v>1661</v>
      </c>
    </row>
    <row r="22" ht="40" customHeight="1">
      <c r="B22" s="5" t="s">
        <v>72</v>
      </c>
      <c r="C22" s="9" t="n">
        <v>1719</v>
      </c>
      <c r="D22" s="9" t="n">
        <v>631</v>
      </c>
      <c r="E22" s="9" t="n">
        <v>2119</v>
      </c>
      <c r="F22" s="9" t="n">
        <v>724</v>
      </c>
      <c r="G22" s="9" t="n">
        <v>1383</v>
      </c>
    </row>
    <row r="24" ht="18" customHeight="1">
      <c r="B24" s="7" t="s">
        <v>74</v>
      </c>
    </row>
    <row r="25" ht="18" customHeight="1">
      <c r="B25" s="7" t="s">
        <v>139</v>
      </c>
    </row>
  </sheetData>
  <mergeCells count="3">
    <mergeCell ref="B4:B5"/>
    <mergeCell ref="C4:G4"/>
    <mergeCell ref="I4:I5"/>
  </mergeCells>
  <pageMargins left="0.7" right="0.7" top="0.75" bottom="0.75" header="0.3" footer="0.3"/>
  <pageSetup paperSize="9" orientation="portrait" horizontalDpi="300" verticalDpi="300" r:id="rId2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35.71" hidden="0" customWidth="1"/>
    <col min="3" max="3" width="30.71" hidden="0" customWidth="1"/>
    <col min="4" max="4" width="30.71" hidden="0" customWidth="1"/>
    <col min="5" max="5" width="30.71" hidden="0" customWidth="1"/>
    <col min="6" max="6" width="30.71" hidden="0" customWidth="1"/>
    <col min="7" max="7" width="30.71" hidden="0" customWidth="1"/>
    <col min="8" max="8" width="30.71" hidden="0" customWidth="1"/>
    <col min="10" max="10" width="15.71" hidden="0" customWidth="1"/>
  </cols>
  <sheetData>
    <row r="1" ht="165" customHeight="1"/>
    <row r="2" ht="60" customHeight="1">
      <c r="B2" s="8" t="s">
        <v>140</v>
      </c>
    </row>
    <row r="4" ht="30" customHeight="1">
      <c r="B4" s="1" t="s">
        <v>73</v>
      </c>
      <c r="C4" s="1" t="s">
        <v>141</v>
      </c>
      <c r="D4" s="1" t="s">
        <v>147</v>
      </c>
      <c r="E4" s="1"/>
      <c r="F4" s="1"/>
      <c r="G4" s="1"/>
      <c r="H4" s="1" t="s">
        <v>146</v>
      </c>
      <c r="J4" s="13" t="str">
        <f>=HYPERLINK("#'ÍNDICE'!A1", "Índice")</f>
      </c>
    </row>
    <row r="5" ht="30" customHeight="1">
      <c r="B5" s="1" t="s">
        <v>50</v>
      </c>
      <c r="C5" s="1" t="s">
        <v>141</v>
      </c>
      <c r="D5" s="1" t="s">
        <v>142</v>
      </c>
      <c r="E5" s="1" t="s">
        <v>143</v>
      </c>
      <c r="F5" s="1" t="s">
        <v>144</v>
      </c>
      <c r="G5" s="1" t="s">
        <v>145</v>
      </c>
      <c r="H5" s="1" t="s">
        <v>146</v>
      </c>
    </row>
    <row r="6" ht="40" customHeight="1">
      <c r="B6" s="5" t="s">
        <v>56</v>
      </c>
      <c r="C6" s="9" t="n">
        <v>1526666</v>
      </c>
      <c r="D6" s="9" t="n">
        <v>1211709</v>
      </c>
      <c r="E6" s="9" t="n">
        <v>878331</v>
      </c>
      <c r="F6" s="9" t="n">
        <v>325657</v>
      </c>
      <c r="G6" s="9" t="n">
        <v>7721</v>
      </c>
      <c r="H6" s="9" t="n">
        <v>997145</v>
      </c>
    </row>
    <row r="7" ht="40" customHeight="1">
      <c r="B7" s="5" t="s">
        <v>57</v>
      </c>
      <c r="C7" s="9" t="n">
        <v>409729</v>
      </c>
      <c r="D7" s="9" t="n">
        <v>361407</v>
      </c>
      <c r="E7" s="9" t="n">
        <v>260033</v>
      </c>
      <c r="F7" s="9" t="n">
        <v>99954</v>
      </c>
      <c r="G7" s="9" t="n">
        <v>1420</v>
      </c>
      <c r="H7" s="9" t="n">
        <v>248286</v>
      </c>
    </row>
    <row r="8" ht="40" customHeight="1">
      <c r="B8" s="5" t="s">
        <v>58</v>
      </c>
      <c r="C8" s="9" t="n">
        <v>1379564</v>
      </c>
      <c r="D8" s="9" t="n">
        <v>1129864</v>
      </c>
      <c r="E8" s="9" t="n">
        <v>849791</v>
      </c>
      <c r="F8" s="9" t="n">
        <v>279376</v>
      </c>
      <c r="G8" s="9" t="n">
        <v>697</v>
      </c>
      <c r="H8" s="9" t="n">
        <v>954286</v>
      </c>
    </row>
    <row r="9" ht="40" customHeight="1">
      <c r="B9" s="5" t="s">
        <v>59</v>
      </c>
      <c r="C9" s="9" t="n">
        <v>1603431</v>
      </c>
      <c r="D9" s="9" t="n">
        <v>1126020</v>
      </c>
      <c r="E9" s="9" t="n">
        <v>875552</v>
      </c>
      <c r="F9" s="9" t="n">
        <v>245173</v>
      </c>
      <c r="G9" s="9" t="n">
        <v>5295</v>
      </c>
      <c r="H9" s="9" t="n">
        <v>1137849</v>
      </c>
    </row>
    <row r="10" ht="40" customHeight="1">
      <c r="B10" s="3" t="s">
        <v>60</v>
      </c>
      <c r="C10" s="10" t="n">
        <v>4919390</v>
      </c>
      <c r="D10" s="10" t="n">
        <v>3829000</v>
      </c>
      <c r="E10" s="10" t="n">
        <v>2863707</v>
      </c>
      <c r="F10" s="10" t="n">
        <v>950160</v>
      </c>
      <c r="G10" s="10" t="n">
        <v>15133</v>
      </c>
      <c r="H10" s="10" t="n">
        <v>3337567</v>
      </c>
    </row>
    <row r="11" ht="40" customHeight="1">
      <c r="B11" s="5" t="s">
        <v>61</v>
      </c>
      <c r="C11" s="9" t="n">
        <v>1647238</v>
      </c>
      <c r="D11" s="9" t="n">
        <v>1082042</v>
      </c>
      <c r="E11" s="9" t="n">
        <v>826819</v>
      </c>
      <c r="F11" s="9" t="n">
        <v>252075</v>
      </c>
      <c r="G11" s="9" t="n">
        <v>3148</v>
      </c>
      <c r="H11" s="9" t="n">
        <v>1207876</v>
      </c>
    </row>
    <row r="12" ht="40" customHeight="1">
      <c r="B12" s="5" t="s">
        <v>62</v>
      </c>
      <c r="C12" s="9" t="n">
        <v>1756524</v>
      </c>
      <c r="D12" s="9" t="n">
        <v>1472418</v>
      </c>
      <c r="E12" s="9" t="n">
        <v>1123536</v>
      </c>
      <c r="F12" s="9" t="n">
        <v>345042</v>
      </c>
      <c r="G12" s="9" t="n">
        <v>3840</v>
      </c>
      <c r="H12" s="9" t="n">
        <v>1201565</v>
      </c>
    </row>
    <row r="13" ht="40" customHeight="1">
      <c r="B13" s="5" t="s">
        <v>63</v>
      </c>
      <c r="C13" s="9" t="n">
        <v>1990334</v>
      </c>
      <c r="D13" s="9" t="n">
        <v>1592164</v>
      </c>
      <c r="E13" s="9" t="n">
        <v>1102282</v>
      </c>
      <c r="F13" s="9" t="n">
        <v>485174</v>
      </c>
      <c r="G13" s="9" t="n">
        <v>4708</v>
      </c>
      <c r="H13" s="9" t="n">
        <v>1339842</v>
      </c>
    </row>
    <row r="14" ht="40" customHeight="1">
      <c r="B14" s="5" t="s">
        <v>64</v>
      </c>
      <c r="C14" s="9" t="n">
        <v>1576065</v>
      </c>
      <c r="D14" s="9" t="n">
        <v>1124432</v>
      </c>
      <c r="E14" s="9" t="n">
        <v>875430</v>
      </c>
      <c r="F14" s="9" t="n">
        <v>248304</v>
      </c>
      <c r="G14" s="9" t="n">
        <v>698</v>
      </c>
      <c r="H14" s="9" t="n">
        <v>1081319</v>
      </c>
    </row>
    <row r="15" ht="40" customHeight="1">
      <c r="B15" s="3" t="s">
        <v>65</v>
      </c>
      <c r="C15" s="10" t="n">
        <v>6970161</v>
      </c>
      <c r="D15" s="10" t="n">
        <v>5271056</v>
      </c>
      <c r="E15" s="10" t="n">
        <v>3928067</v>
      </c>
      <c r="F15" s="10" t="n">
        <v>1330595</v>
      </c>
      <c r="G15" s="10" t="n">
        <v>12394</v>
      </c>
      <c r="H15" s="10" t="n">
        <v>4830602</v>
      </c>
    </row>
    <row r="16" ht="40" customHeight="1">
      <c r="B16" s="5" t="s">
        <v>66</v>
      </c>
      <c r="C16" s="9" t="n">
        <v>3011427</v>
      </c>
      <c r="D16" s="9" t="n">
        <v>1927053</v>
      </c>
      <c r="E16" s="9" t="n">
        <v>1541968</v>
      </c>
      <c r="F16" s="9" t="n">
        <v>384281</v>
      </c>
      <c r="G16" s="9" t="n">
        <v>804</v>
      </c>
      <c r="H16" s="9" t="n">
        <v>2491386</v>
      </c>
    </row>
    <row r="17" ht="40" customHeight="1">
      <c r="B17" s="5" t="s">
        <v>67</v>
      </c>
      <c r="C17" s="9" t="n">
        <v>2158775</v>
      </c>
      <c r="D17" s="9" t="n">
        <v>1728852</v>
      </c>
      <c r="E17" s="9" t="n">
        <v>1174308</v>
      </c>
      <c r="F17" s="9" t="n">
        <v>554481</v>
      </c>
      <c r="G17" s="9" t="n">
        <v>63</v>
      </c>
      <c r="H17" s="9" t="n">
        <v>1511939</v>
      </c>
    </row>
    <row r="18" ht="40" customHeight="1">
      <c r="B18" s="5" t="s">
        <v>68</v>
      </c>
      <c r="C18" s="9" t="n">
        <v>3364211</v>
      </c>
      <c r="D18" s="9" t="n">
        <v>1685551</v>
      </c>
      <c r="E18" s="9" t="n">
        <v>1170163</v>
      </c>
      <c r="F18" s="9" t="n">
        <v>515388</v>
      </c>
      <c r="G18" s="9" t="n">
        <v>0</v>
      </c>
      <c r="H18" s="9" t="n">
        <v>2645163</v>
      </c>
    </row>
    <row r="19" ht="40" customHeight="1">
      <c r="B19" s="5" t="s">
        <v>69</v>
      </c>
      <c r="C19" s="9" t="n">
        <v>2532298</v>
      </c>
      <c r="D19" s="9" t="n">
        <v>1521543</v>
      </c>
      <c r="E19" s="9" t="n">
        <v>1191892</v>
      </c>
      <c r="F19" s="9" t="n">
        <v>329636</v>
      </c>
      <c r="G19" s="9" t="n">
        <v>15</v>
      </c>
      <c r="H19" s="9" t="n">
        <v>1989373</v>
      </c>
    </row>
    <row r="20" ht="40" customHeight="1">
      <c r="B20" s="3" t="s">
        <v>70</v>
      </c>
      <c r="C20" s="10" t="n">
        <v>11066711</v>
      </c>
      <c r="D20" s="10" t="n">
        <v>6862999</v>
      </c>
      <c r="E20" s="10" t="n">
        <v>5078331</v>
      </c>
      <c r="F20" s="10" t="n">
        <v>1783786</v>
      </c>
      <c r="G20" s="10" t="n">
        <v>882</v>
      </c>
      <c r="H20" s="10" t="n">
        <v>8637861</v>
      </c>
    </row>
    <row r="21" ht="40" customHeight="1">
      <c r="B21" s="5" t="s">
        <v>71</v>
      </c>
      <c r="C21" s="9" t="n">
        <v>1707011</v>
      </c>
      <c r="D21" s="9" t="n">
        <v>1530954</v>
      </c>
      <c r="E21" s="9" t="n">
        <v>1027291</v>
      </c>
      <c r="F21" s="9" t="n">
        <v>503103</v>
      </c>
      <c r="G21" s="9" t="n">
        <v>560</v>
      </c>
      <c r="H21" s="9" t="n">
        <v>1194115</v>
      </c>
    </row>
    <row r="22" ht="40" customHeight="1">
      <c r="B22" s="5" t="s">
        <v>72</v>
      </c>
      <c r="C22" s="9" t="n">
        <v>1578014</v>
      </c>
      <c r="D22" s="9" t="n">
        <v>1255220</v>
      </c>
      <c r="E22" s="9" t="n">
        <v>897073</v>
      </c>
      <c r="F22" s="9" t="n">
        <v>347068</v>
      </c>
      <c r="G22" s="9" t="n">
        <v>11079</v>
      </c>
      <c r="H22" s="9" t="n">
        <v>1138636</v>
      </c>
    </row>
    <row r="24" ht="18" customHeight="1">
      <c r="B24" s="7" t="s">
        <v>74</v>
      </c>
    </row>
    <row r="25" ht="18" customHeight="1">
      <c r="B25" s="7" t="s">
        <v>148</v>
      </c>
    </row>
  </sheetData>
  <mergeCells count="5">
    <mergeCell ref="B4:B5"/>
    <mergeCell ref="C4:C5"/>
    <mergeCell ref="D4:G4"/>
    <mergeCell ref="H4:H5"/>
    <mergeCell ref="J4:J5"/>
  </mergeCells>
  <pageMargins left="0.7" right="0.7" top="0.75" bottom="0.75" header="0.3" footer="0.3"/>
  <pageSetup paperSize="9" orientation="portrait" horizontalDpi="300" verticalDpi="300" r:id="rId2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35.71" hidden="0" customWidth="1"/>
    <col min="3" max="3" width="35.71" hidden="0" customWidth="1"/>
    <col min="4" max="4" width="35.71" hidden="0" customWidth="1"/>
    <col min="5" max="5" width="35.71" hidden="0" customWidth="1"/>
    <col min="6" max="6" width="35.71" hidden="0" customWidth="1"/>
    <col min="8" max="8" width="15.71" hidden="0" customWidth="1"/>
  </cols>
  <sheetData>
    <row r="1" ht="165" customHeight="1"/>
    <row r="2" ht="60" customHeight="1">
      <c r="B2" s="8" t="s">
        <v>149</v>
      </c>
    </row>
    <row r="4" ht="30" customHeight="1">
      <c r="B4" s="1" t="s">
        <v>73</v>
      </c>
      <c r="C4" s="1" t="s">
        <v>150</v>
      </c>
      <c r="D4" s="1" t="s">
        <v>98</v>
      </c>
      <c r="E4" s="1"/>
      <c r="F4" s="1"/>
      <c r="H4" s="13" t="str">
        <f>=HYPERLINK("#'ÍNDICE'!A1", "Índice")</f>
      </c>
    </row>
    <row r="5" ht="30" customHeight="1">
      <c r="B5" s="1" t="s">
        <v>50</v>
      </c>
      <c r="C5" s="1" t="s">
        <v>150</v>
      </c>
      <c r="D5" s="1" t="s">
        <v>95</v>
      </c>
      <c r="E5" s="1" t="s">
        <v>96</v>
      </c>
      <c r="F5" s="1" t="s">
        <v>97</v>
      </c>
    </row>
    <row r="6" ht="40" customHeight="1">
      <c r="B6" s="5" t="s">
        <v>56</v>
      </c>
      <c r="C6" s="9" t="n">
        <v>395169431</v>
      </c>
      <c r="D6" s="9" t="n">
        <v>368252232</v>
      </c>
      <c r="E6" s="9" t="n">
        <v>22062152</v>
      </c>
      <c r="F6" s="9" t="n">
        <v>4855047</v>
      </c>
    </row>
    <row r="7" ht="40" customHeight="1">
      <c r="B7" s="5" t="s">
        <v>57</v>
      </c>
      <c r="C7" s="9" t="n">
        <v>113005163</v>
      </c>
      <c r="D7" s="9" t="n">
        <v>105492258</v>
      </c>
      <c r="E7" s="9" t="n">
        <v>4864104</v>
      </c>
      <c r="F7" s="9" t="n">
        <v>2648801</v>
      </c>
    </row>
    <row r="8" ht="40" customHeight="1">
      <c r="B8" s="5" t="s">
        <v>58</v>
      </c>
      <c r="C8" s="9" t="n">
        <v>438451127</v>
      </c>
      <c r="D8" s="9" t="n">
        <v>399093858</v>
      </c>
      <c r="E8" s="9" t="n">
        <v>33814751</v>
      </c>
      <c r="F8" s="9" t="n">
        <v>5542518</v>
      </c>
    </row>
    <row r="9" ht="40" customHeight="1">
      <c r="B9" s="5" t="s">
        <v>59</v>
      </c>
      <c r="C9" s="9" t="n">
        <v>442052589</v>
      </c>
      <c r="D9" s="9" t="n">
        <v>409059723</v>
      </c>
      <c r="E9" s="9" t="n">
        <v>29914438</v>
      </c>
      <c r="F9" s="9" t="n">
        <v>3078428</v>
      </c>
    </row>
    <row r="10" ht="40" customHeight="1">
      <c r="B10" s="3" t="s">
        <v>60</v>
      </c>
      <c r="C10" s="10" t="n">
        <v>1388678310</v>
      </c>
      <c r="D10" s="10" t="n">
        <v>1281898071</v>
      </c>
      <c r="E10" s="10" t="n">
        <v>90655445</v>
      </c>
      <c r="F10" s="10" t="n">
        <v>16124794</v>
      </c>
    </row>
    <row r="11" ht="40" customHeight="1">
      <c r="B11" s="5" t="s">
        <v>61</v>
      </c>
      <c r="C11" s="9" t="n">
        <v>401226961</v>
      </c>
      <c r="D11" s="9" t="n">
        <v>367202922</v>
      </c>
      <c r="E11" s="9" t="n">
        <v>31123971</v>
      </c>
      <c r="F11" s="9" t="n">
        <v>2900068</v>
      </c>
    </row>
    <row r="12" ht="40" customHeight="1">
      <c r="B12" s="5" t="s">
        <v>62</v>
      </c>
      <c r="C12" s="9" t="n">
        <v>573230114</v>
      </c>
      <c r="D12" s="9" t="n">
        <v>504305289</v>
      </c>
      <c r="E12" s="9" t="n">
        <v>64017305</v>
      </c>
      <c r="F12" s="9" t="n">
        <v>4907520</v>
      </c>
    </row>
    <row r="13" ht="40" customHeight="1">
      <c r="B13" s="5" t="s">
        <v>63</v>
      </c>
      <c r="C13" s="9" t="n">
        <v>583780005</v>
      </c>
      <c r="D13" s="9" t="n">
        <v>551199714</v>
      </c>
      <c r="E13" s="9" t="n">
        <v>21674033</v>
      </c>
      <c r="F13" s="9" t="n">
        <v>10906258</v>
      </c>
    </row>
    <row r="14" ht="40" customHeight="1">
      <c r="B14" s="5" t="s">
        <v>64</v>
      </c>
      <c r="C14" s="9" t="n">
        <v>441695876</v>
      </c>
      <c r="D14" s="9" t="n">
        <v>417195267</v>
      </c>
      <c r="E14" s="9" t="n">
        <v>19640598</v>
      </c>
      <c r="F14" s="9" t="n">
        <v>4860011</v>
      </c>
    </row>
    <row r="15" ht="40" customHeight="1">
      <c r="B15" s="3" t="s">
        <v>65</v>
      </c>
      <c r="C15" s="10" t="n">
        <v>1999932956</v>
      </c>
      <c r="D15" s="10" t="n">
        <v>1839903192</v>
      </c>
      <c r="E15" s="10" t="n">
        <v>136455907</v>
      </c>
      <c r="F15" s="10" t="n">
        <v>23573857</v>
      </c>
    </row>
    <row r="16" ht="40" customHeight="1">
      <c r="B16" s="5" t="s">
        <v>66</v>
      </c>
      <c r="C16" s="9" t="n">
        <v>768976199</v>
      </c>
      <c r="D16" s="9" t="n">
        <v>405307901</v>
      </c>
      <c r="E16" s="9" t="n">
        <v>143456365</v>
      </c>
      <c r="F16" s="9" t="n">
        <v>220211933</v>
      </c>
    </row>
    <row r="17" ht="40" customHeight="1">
      <c r="B17" s="5" t="s">
        <v>67</v>
      </c>
      <c r="C17" s="9" t="n">
        <v>655517972</v>
      </c>
      <c r="D17" s="9" t="n">
        <v>484460723</v>
      </c>
      <c r="E17" s="9" t="n">
        <v>76256451</v>
      </c>
      <c r="F17" s="9" t="n">
        <v>94800798</v>
      </c>
    </row>
    <row r="18" ht="40" customHeight="1">
      <c r="B18" s="5" t="s">
        <v>68</v>
      </c>
      <c r="C18" s="9" t="n">
        <v>569578502</v>
      </c>
      <c r="D18" s="9" t="n">
        <v>450602033</v>
      </c>
      <c r="E18" s="9" t="n">
        <v>72960823</v>
      </c>
      <c r="F18" s="9" t="n">
        <v>46015646</v>
      </c>
    </row>
    <row r="19" ht="40" customHeight="1">
      <c r="B19" s="5" t="s">
        <v>69</v>
      </c>
      <c r="C19" s="9" t="n">
        <v>581895871</v>
      </c>
      <c r="D19" s="9" t="n">
        <v>376410292</v>
      </c>
      <c r="E19" s="9" t="n">
        <v>85966615</v>
      </c>
      <c r="F19" s="9" t="n">
        <v>119518964</v>
      </c>
    </row>
    <row r="20" ht="40" customHeight="1">
      <c r="B20" s="3" t="s">
        <v>70</v>
      </c>
      <c r="C20" s="10" t="n">
        <v>2575968544</v>
      </c>
      <c r="D20" s="10" t="n">
        <v>1716780949</v>
      </c>
      <c r="E20" s="10" t="n">
        <v>378640254</v>
      </c>
      <c r="F20" s="10" t="n">
        <v>480547341</v>
      </c>
    </row>
    <row r="21" ht="40" customHeight="1">
      <c r="B21" s="5" t="s">
        <v>71</v>
      </c>
      <c r="C21" s="9" t="n">
        <v>639000610</v>
      </c>
      <c r="D21" s="9" t="n">
        <v>402411201</v>
      </c>
      <c r="E21" s="9" t="n">
        <v>71197962</v>
      </c>
      <c r="F21" s="9" t="n">
        <v>165391447</v>
      </c>
    </row>
    <row r="22" ht="40" customHeight="1">
      <c r="B22" s="5" t="s">
        <v>72</v>
      </c>
      <c r="C22" s="9" t="n">
        <v>495275981</v>
      </c>
      <c r="D22" s="9" t="n">
        <v>318601251</v>
      </c>
      <c r="E22" s="9" t="n">
        <v>115243265</v>
      </c>
      <c r="F22" s="9" t="n">
        <v>61431465</v>
      </c>
    </row>
    <row r="24" ht="18" customHeight="1">
      <c r="B24" s="7" t="s">
        <v>151</v>
      </c>
    </row>
    <row r="25" ht="18" customHeight="1"/>
  </sheetData>
  <mergeCells count="4">
    <mergeCell ref="B4:B5"/>
    <mergeCell ref="C4:C5"/>
    <mergeCell ref="D4:F4"/>
    <mergeCell ref="H4:H5"/>
  </mergeCells>
  <pageMargins left="0.7" right="0.7" top="0.75" bottom="0.75" header="0.3" footer="0.3"/>
  <pageSetup paperSize="9" orientation="portrait" horizontalDpi="300" verticalDpi="300" r:id="rId2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35.71" hidden="0" customWidth="1"/>
    <col min="3" max="3" width="30.71" hidden="0" customWidth="1"/>
    <col min="4" max="4" width="30.71" hidden="0" customWidth="1"/>
    <col min="5" max="5" width="30.71" hidden="0" customWidth="1"/>
    <col min="6" max="6" width="30.71" hidden="0" customWidth="1"/>
    <col min="7" max="7" width="30.71" hidden="0" customWidth="1"/>
    <col min="8" max="8" width="30.71" hidden="0" customWidth="1"/>
    <col min="9" max="9" width="30.71" hidden="0" customWidth="1"/>
    <col min="10" max="10" width="30.71" hidden="0" customWidth="1"/>
    <col min="11" max="11" width="30.71" hidden="0" customWidth="1"/>
    <col min="12" max="12" width="30.71" hidden="0" customWidth="1"/>
    <col min="13" max="13" width="30.71" hidden="0" customWidth="1"/>
    <col min="14" max="14" width="30.71" hidden="0" customWidth="1"/>
    <col min="15" max="15" width="30.71" hidden="0" customWidth="1"/>
    <col min="16" max="16" width="30.71" hidden="0" customWidth="1"/>
    <col min="17" max="17" width="30.71" hidden="0" customWidth="1"/>
    <col min="18" max="18" width="30.71" hidden="0" customWidth="1"/>
    <col min="20" max="20" width="15.71" hidden="0" customWidth="1"/>
  </cols>
  <sheetData>
    <row r="1" ht="165" customHeight="1"/>
    <row r="2" ht="60" customHeight="1">
      <c r="B2" s="8" t="s">
        <v>152</v>
      </c>
    </row>
    <row r="4" ht="70" customHeight="1">
      <c r="B4" s="1" t="s">
        <v>73</v>
      </c>
      <c r="C4" s="1" t="s">
        <v>150</v>
      </c>
      <c r="D4" s="1" t="s">
        <v>100</v>
      </c>
      <c r="E4" s="1" t="s">
        <v>101</v>
      </c>
      <c r="F4" s="1" t="s">
        <v>102</v>
      </c>
      <c r="G4" s="1" t="s">
        <v>103</v>
      </c>
      <c r="H4" s="1" t="s">
        <v>104</v>
      </c>
      <c r="I4" s="1" t="s">
        <v>105</v>
      </c>
      <c r="J4" s="1" t="s">
        <v>106</v>
      </c>
      <c r="K4" s="1" t="s">
        <v>107</v>
      </c>
      <c r="L4" s="1" t="s">
        <v>108</v>
      </c>
      <c r="M4" s="1" t="s">
        <v>109</v>
      </c>
      <c r="N4" s="1" t="s">
        <v>110</v>
      </c>
      <c r="O4" s="1" t="s">
        <v>111</v>
      </c>
      <c r="P4" s="1" t="s">
        <v>112</v>
      </c>
      <c r="Q4" s="1" t="s">
        <v>113</v>
      </c>
      <c r="R4" s="1" t="s">
        <v>114</v>
      </c>
      <c r="T4" s="13" t="str">
        <f>=HYPERLINK("#'ÍNDICE'!A1", "Índice")</f>
      </c>
    </row>
    <row r="5" ht="40" customHeight="1">
      <c r="B5" s="5" t="s">
        <v>56</v>
      </c>
      <c r="C5" s="9" t="n">
        <v>395169431</v>
      </c>
      <c r="D5" s="9" t="n">
        <v>127577703</v>
      </c>
      <c r="E5" s="9" t="n">
        <v>24586068</v>
      </c>
      <c r="F5" s="9" t="n">
        <v>94771447</v>
      </c>
      <c r="G5" s="9" t="n">
        <v>67485465</v>
      </c>
      <c r="H5" s="9" t="n">
        <v>22773454</v>
      </c>
      <c r="I5" s="9" t="n">
        <v>0</v>
      </c>
      <c r="J5" s="9" t="n">
        <v>5025638</v>
      </c>
      <c r="K5" s="9" t="n">
        <v>2763956</v>
      </c>
      <c r="L5" s="9" t="n">
        <v>1200000</v>
      </c>
      <c r="M5" s="9" t="n">
        <v>110000</v>
      </c>
      <c r="N5" s="9" t="n">
        <v>2494546</v>
      </c>
      <c r="O5" s="9" t="n">
        <v>0</v>
      </c>
      <c r="P5" s="9" t="n">
        <v>0</v>
      </c>
      <c r="Q5" s="9" t="n">
        <v>44856571</v>
      </c>
      <c r="R5" s="9" t="n">
        <v>1524583</v>
      </c>
    </row>
    <row r="6" ht="40" customHeight="1">
      <c r="B6" s="5" t="s">
        <v>57</v>
      </c>
      <c r="C6" s="9" t="n">
        <v>113005163</v>
      </c>
      <c r="D6" s="9" t="n">
        <v>49224108</v>
      </c>
      <c r="E6" s="9" t="n">
        <v>8096275</v>
      </c>
      <c r="F6" s="9" t="n">
        <v>27208682</v>
      </c>
      <c r="G6" s="9" t="n">
        <v>15079874</v>
      </c>
      <c r="H6" s="9" t="n">
        <v>5213407</v>
      </c>
      <c r="I6" s="9" t="n">
        <v>0</v>
      </c>
      <c r="J6" s="9" t="n">
        <v>665150</v>
      </c>
      <c r="K6" s="9" t="n">
        <v>0</v>
      </c>
      <c r="L6" s="9" t="n">
        <v>0</v>
      </c>
      <c r="M6" s="9" t="n">
        <v>0</v>
      </c>
      <c r="N6" s="9" t="n">
        <v>0</v>
      </c>
      <c r="O6" s="9" t="n">
        <v>0</v>
      </c>
      <c r="P6" s="9" t="n">
        <v>0</v>
      </c>
      <c r="Q6" s="9" t="n">
        <v>5677867</v>
      </c>
      <c r="R6" s="9" t="n">
        <v>1839800</v>
      </c>
    </row>
    <row r="7" ht="40" customHeight="1">
      <c r="B7" s="5" t="s">
        <v>58</v>
      </c>
      <c r="C7" s="9" t="n">
        <v>438451127</v>
      </c>
      <c r="D7" s="9" t="n">
        <v>157369341</v>
      </c>
      <c r="E7" s="9" t="n">
        <v>20274147</v>
      </c>
      <c r="F7" s="9" t="n">
        <v>118868012</v>
      </c>
      <c r="G7" s="9" t="n">
        <v>63045425</v>
      </c>
      <c r="H7" s="9" t="n">
        <v>8147770</v>
      </c>
      <c r="I7" s="9" t="n">
        <v>122183</v>
      </c>
      <c r="J7" s="9" t="n">
        <v>932000</v>
      </c>
      <c r="K7" s="9" t="n">
        <v>0</v>
      </c>
      <c r="L7" s="9" t="n">
        <v>88000</v>
      </c>
      <c r="M7" s="9" t="n">
        <v>500000</v>
      </c>
      <c r="N7" s="9" t="n">
        <v>511277</v>
      </c>
      <c r="O7" s="9" t="n">
        <v>0</v>
      </c>
      <c r="P7" s="9" t="n">
        <v>0</v>
      </c>
      <c r="Q7" s="9" t="n">
        <v>65792747</v>
      </c>
      <c r="R7" s="9" t="n">
        <v>2800225</v>
      </c>
    </row>
    <row r="8" ht="40" customHeight="1">
      <c r="B8" s="5" t="s">
        <v>59</v>
      </c>
      <c r="C8" s="9" t="n">
        <v>442052589</v>
      </c>
      <c r="D8" s="9" t="n">
        <v>183872714</v>
      </c>
      <c r="E8" s="9" t="n">
        <v>26495184</v>
      </c>
      <c r="F8" s="9" t="n">
        <v>95691110</v>
      </c>
      <c r="G8" s="9" t="n">
        <v>47810948</v>
      </c>
      <c r="H8" s="9" t="n">
        <v>6630439</v>
      </c>
      <c r="I8" s="9" t="n">
        <v>1624343</v>
      </c>
      <c r="J8" s="9" t="n">
        <v>3374400</v>
      </c>
      <c r="K8" s="9" t="n">
        <v>0</v>
      </c>
      <c r="L8" s="9" t="n">
        <v>0</v>
      </c>
      <c r="M8" s="9" t="n">
        <v>362628</v>
      </c>
      <c r="N8" s="9" t="n">
        <v>22698735</v>
      </c>
      <c r="O8" s="9" t="n">
        <v>0</v>
      </c>
      <c r="P8" s="9" t="n">
        <v>12293945</v>
      </c>
      <c r="Q8" s="9" t="n">
        <v>36452007</v>
      </c>
      <c r="R8" s="9" t="n">
        <v>4746136</v>
      </c>
    </row>
    <row r="9" ht="40" customHeight="1">
      <c r="B9" s="3" t="s">
        <v>60</v>
      </c>
      <c r="C9" s="10" t="n">
        <v>1388678310</v>
      </c>
      <c r="D9" s="10" t="n">
        <v>518043866</v>
      </c>
      <c r="E9" s="10" t="n">
        <v>79451674</v>
      </c>
      <c r="F9" s="10" t="n">
        <v>336539251</v>
      </c>
      <c r="G9" s="10" t="n">
        <v>193421712</v>
      </c>
      <c r="H9" s="10" t="n">
        <v>42765070</v>
      </c>
      <c r="I9" s="10" t="n">
        <v>1746526</v>
      </c>
      <c r="J9" s="10" t="n">
        <v>9997188</v>
      </c>
      <c r="K9" s="10" t="n">
        <v>2763956</v>
      </c>
      <c r="L9" s="10" t="n">
        <v>1288000</v>
      </c>
      <c r="M9" s="10" t="n">
        <v>972628</v>
      </c>
      <c r="N9" s="10" t="n">
        <v>25704558</v>
      </c>
      <c r="O9" s="10" t="n">
        <v>0</v>
      </c>
      <c r="P9" s="10" t="n">
        <v>12293945</v>
      </c>
      <c r="Q9" s="10" t="n">
        <v>152779192</v>
      </c>
      <c r="R9" s="10" t="n">
        <v>10910744</v>
      </c>
    </row>
    <row r="10" ht="40" customHeight="1">
      <c r="B10" s="5" t="s">
        <v>61</v>
      </c>
      <c r="C10" s="9" t="n">
        <v>401226961</v>
      </c>
      <c r="D10" s="9" t="n">
        <v>172588237</v>
      </c>
      <c r="E10" s="9" t="n">
        <v>25554243</v>
      </c>
      <c r="F10" s="9" t="n">
        <v>94829863</v>
      </c>
      <c r="G10" s="9" t="n">
        <v>33099784</v>
      </c>
      <c r="H10" s="9" t="n">
        <v>9842702</v>
      </c>
      <c r="I10" s="9" t="n">
        <v>2166179</v>
      </c>
      <c r="J10" s="9" t="n">
        <v>2291713</v>
      </c>
      <c r="K10" s="9" t="n">
        <v>0</v>
      </c>
      <c r="L10" s="9" t="n">
        <v>0</v>
      </c>
      <c r="M10" s="9" t="n">
        <v>12322052</v>
      </c>
      <c r="N10" s="9" t="n">
        <v>13973732</v>
      </c>
      <c r="O10" s="9" t="n">
        <v>0</v>
      </c>
      <c r="P10" s="9" t="n">
        <v>3192255</v>
      </c>
      <c r="Q10" s="9" t="n">
        <v>29379082</v>
      </c>
      <c r="R10" s="9" t="n">
        <v>1987119</v>
      </c>
    </row>
    <row r="11" ht="40" customHeight="1">
      <c r="B11" s="5" t="s">
        <v>62</v>
      </c>
      <c r="C11" s="9" t="n">
        <v>573230114</v>
      </c>
      <c r="D11" s="9" t="n">
        <v>227017826</v>
      </c>
      <c r="E11" s="9" t="n">
        <v>30378635</v>
      </c>
      <c r="F11" s="9" t="n">
        <v>129016202</v>
      </c>
      <c r="G11" s="9" t="n">
        <v>43980846</v>
      </c>
      <c r="H11" s="9" t="n">
        <v>41040359</v>
      </c>
      <c r="I11" s="9" t="n">
        <v>100097</v>
      </c>
      <c r="J11" s="9" t="n">
        <v>453000</v>
      </c>
      <c r="K11" s="9" t="n">
        <v>0</v>
      </c>
      <c r="L11" s="9" t="n">
        <v>242000</v>
      </c>
      <c r="M11" s="9" t="n">
        <v>384500</v>
      </c>
      <c r="N11" s="9" t="n">
        <v>21331979</v>
      </c>
      <c r="O11" s="9" t="n">
        <v>150000</v>
      </c>
      <c r="P11" s="9" t="n">
        <v>0</v>
      </c>
      <c r="Q11" s="9" t="n">
        <v>77340267</v>
      </c>
      <c r="R11" s="9" t="n">
        <v>1794403</v>
      </c>
    </row>
    <row r="12" ht="40" customHeight="1">
      <c r="B12" s="5" t="s">
        <v>63</v>
      </c>
      <c r="C12" s="9" t="n">
        <v>583780005</v>
      </c>
      <c r="D12" s="9" t="n">
        <v>226831165</v>
      </c>
      <c r="E12" s="9" t="n">
        <v>29654280</v>
      </c>
      <c r="F12" s="9" t="n">
        <v>136606719</v>
      </c>
      <c r="G12" s="9" t="n">
        <v>80710811</v>
      </c>
      <c r="H12" s="9" t="n">
        <v>31802952</v>
      </c>
      <c r="I12" s="9" t="n">
        <v>0</v>
      </c>
      <c r="J12" s="9" t="n">
        <v>2965774</v>
      </c>
      <c r="K12" s="9" t="n">
        <v>0</v>
      </c>
      <c r="L12" s="9" t="n">
        <v>20000</v>
      </c>
      <c r="M12" s="9" t="n">
        <v>1425394</v>
      </c>
      <c r="N12" s="9" t="n">
        <v>24121823</v>
      </c>
      <c r="O12" s="9" t="n">
        <v>0</v>
      </c>
      <c r="P12" s="9" t="n">
        <v>278000</v>
      </c>
      <c r="Q12" s="9" t="n">
        <v>47896481</v>
      </c>
      <c r="R12" s="9" t="n">
        <v>1466606</v>
      </c>
    </row>
    <row r="13" ht="40" customHeight="1">
      <c r="B13" s="5" t="s">
        <v>64</v>
      </c>
      <c r="C13" s="9" t="n">
        <v>441695876</v>
      </c>
      <c r="D13" s="9" t="n">
        <v>188772566</v>
      </c>
      <c r="E13" s="9" t="n">
        <v>29062522</v>
      </c>
      <c r="F13" s="9" t="n">
        <v>107349864</v>
      </c>
      <c r="G13" s="9" t="n">
        <v>61740514</v>
      </c>
      <c r="H13" s="9" t="n">
        <v>10080624</v>
      </c>
      <c r="I13" s="9" t="n">
        <v>0</v>
      </c>
      <c r="J13" s="9" t="n">
        <v>7931840</v>
      </c>
      <c r="K13" s="9" t="n">
        <v>0</v>
      </c>
      <c r="L13" s="9" t="n">
        <v>0</v>
      </c>
      <c r="M13" s="9" t="n">
        <v>0</v>
      </c>
      <c r="N13" s="9" t="n">
        <v>7974160</v>
      </c>
      <c r="O13" s="9" t="n">
        <v>0</v>
      </c>
      <c r="P13" s="9" t="n">
        <v>0</v>
      </c>
      <c r="Q13" s="9" t="n">
        <v>26085649</v>
      </c>
      <c r="R13" s="9" t="n">
        <v>2698137</v>
      </c>
    </row>
    <row r="14" ht="40" customHeight="1">
      <c r="B14" s="3" t="s">
        <v>65</v>
      </c>
      <c r="C14" s="10" t="n">
        <v>1999932956</v>
      </c>
      <c r="D14" s="10" t="n">
        <v>815209794</v>
      </c>
      <c r="E14" s="10" t="n">
        <v>114649680</v>
      </c>
      <c r="F14" s="10" t="n">
        <v>467802648</v>
      </c>
      <c r="G14" s="10" t="n">
        <v>219531955</v>
      </c>
      <c r="H14" s="10" t="n">
        <v>92766637</v>
      </c>
      <c r="I14" s="10" t="n">
        <v>2266276</v>
      </c>
      <c r="J14" s="10" t="n">
        <v>13642327</v>
      </c>
      <c r="K14" s="10" t="n">
        <v>0</v>
      </c>
      <c r="L14" s="10" t="n">
        <v>262000</v>
      </c>
      <c r="M14" s="10" t="n">
        <v>14131946</v>
      </c>
      <c r="N14" s="10" t="n">
        <v>67401694</v>
      </c>
      <c r="O14" s="10" t="n">
        <v>150000</v>
      </c>
      <c r="P14" s="10" t="n">
        <v>3470255</v>
      </c>
      <c r="Q14" s="10" t="n">
        <v>180701479</v>
      </c>
      <c r="R14" s="10" t="n">
        <v>7946265</v>
      </c>
    </row>
    <row r="15" ht="40" customHeight="1">
      <c r="B15" s="5" t="s">
        <v>66</v>
      </c>
      <c r="C15" s="9" t="n">
        <v>768976199</v>
      </c>
      <c r="D15" s="9" t="n">
        <v>178808100</v>
      </c>
      <c r="E15" s="9" t="n">
        <v>67521867</v>
      </c>
      <c r="F15" s="9" t="n">
        <v>357818235</v>
      </c>
      <c r="G15" s="9" t="n">
        <v>125642594</v>
      </c>
      <c r="H15" s="9" t="n">
        <v>5485748</v>
      </c>
      <c r="I15" s="9" t="n">
        <v>4945737</v>
      </c>
      <c r="J15" s="9" t="n">
        <v>854657</v>
      </c>
      <c r="K15" s="9" t="n">
        <v>0</v>
      </c>
      <c r="L15" s="9" t="n">
        <v>0</v>
      </c>
      <c r="M15" s="9" t="n">
        <v>0</v>
      </c>
      <c r="N15" s="9" t="n">
        <v>742183</v>
      </c>
      <c r="O15" s="9" t="n">
        <v>2000000</v>
      </c>
      <c r="P15" s="9" t="n">
        <v>0</v>
      </c>
      <c r="Q15" s="9" t="n">
        <v>18896462</v>
      </c>
      <c r="R15" s="9" t="n">
        <v>6260616</v>
      </c>
    </row>
    <row r="16" ht="40" customHeight="1">
      <c r="B16" s="5" t="s">
        <v>67</v>
      </c>
      <c r="C16" s="9" t="n">
        <v>655517972</v>
      </c>
      <c r="D16" s="9" t="n">
        <v>169633256</v>
      </c>
      <c r="E16" s="9" t="n">
        <v>77855281</v>
      </c>
      <c r="F16" s="9" t="n">
        <v>192721058</v>
      </c>
      <c r="G16" s="9" t="n">
        <v>176232275</v>
      </c>
      <c r="H16" s="9" t="n">
        <v>2364513</v>
      </c>
      <c r="I16" s="9" t="n">
        <v>80000</v>
      </c>
      <c r="J16" s="9" t="n">
        <v>1642898</v>
      </c>
      <c r="K16" s="9" t="n">
        <v>0</v>
      </c>
      <c r="L16" s="9" t="n">
        <v>0</v>
      </c>
      <c r="M16" s="9" t="n">
        <v>1183497</v>
      </c>
      <c r="N16" s="9" t="n">
        <v>8005901</v>
      </c>
      <c r="O16" s="9" t="n">
        <v>1059760</v>
      </c>
      <c r="P16" s="9" t="n">
        <v>0</v>
      </c>
      <c r="Q16" s="9" t="n">
        <v>8961209</v>
      </c>
      <c r="R16" s="9" t="n">
        <v>15778324</v>
      </c>
    </row>
    <row r="17" ht="40" customHeight="1">
      <c r="B17" s="5" t="s">
        <v>68</v>
      </c>
      <c r="C17" s="9" t="n">
        <v>569578502</v>
      </c>
      <c r="D17" s="9" t="n">
        <v>233266587</v>
      </c>
      <c r="E17" s="9" t="n">
        <v>78322836</v>
      </c>
      <c r="F17" s="9" t="n">
        <v>124348426</v>
      </c>
      <c r="G17" s="9" t="n">
        <v>83391290</v>
      </c>
      <c r="H17" s="9" t="n">
        <v>5518325</v>
      </c>
      <c r="I17" s="9" t="n">
        <v>170000</v>
      </c>
      <c r="J17" s="9" t="n">
        <v>12167380</v>
      </c>
      <c r="K17" s="9" t="n">
        <v>0</v>
      </c>
      <c r="L17" s="9" t="n">
        <v>400000</v>
      </c>
      <c r="M17" s="9" t="n">
        <v>283200</v>
      </c>
      <c r="N17" s="9" t="n">
        <v>675567</v>
      </c>
      <c r="O17" s="9" t="n">
        <v>0</v>
      </c>
      <c r="P17" s="9" t="n">
        <v>0</v>
      </c>
      <c r="Q17" s="9" t="n">
        <v>12746795</v>
      </c>
      <c r="R17" s="9" t="n">
        <v>18288096</v>
      </c>
    </row>
    <row r="18" ht="40" customHeight="1">
      <c r="B18" s="5" t="s">
        <v>69</v>
      </c>
      <c r="C18" s="9" t="n">
        <v>581895871</v>
      </c>
      <c r="D18" s="9" t="n">
        <v>171002366</v>
      </c>
      <c r="E18" s="9" t="n">
        <v>72061425</v>
      </c>
      <c r="F18" s="9" t="n">
        <v>226176319</v>
      </c>
      <c r="G18" s="9" t="n">
        <v>68933322</v>
      </c>
      <c r="H18" s="9" t="n">
        <v>11337436</v>
      </c>
      <c r="I18" s="9" t="n">
        <v>35000</v>
      </c>
      <c r="J18" s="9" t="n">
        <v>5858496</v>
      </c>
      <c r="K18" s="9" t="n">
        <v>40000</v>
      </c>
      <c r="L18" s="9" t="n">
        <v>823440</v>
      </c>
      <c r="M18" s="9" t="n">
        <v>320600</v>
      </c>
      <c r="N18" s="9" t="n">
        <v>2797108</v>
      </c>
      <c r="O18" s="9" t="n">
        <v>0</v>
      </c>
      <c r="P18" s="9" t="n">
        <v>0</v>
      </c>
      <c r="Q18" s="9" t="n">
        <v>19063505</v>
      </c>
      <c r="R18" s="9" t="n">
        <v>3446854</v>
      </c>
    </row>
    <row r="19" ht="40" customHeight="1">
      <c r="B19" s="3" t="s">
        <v>70</v>
      </c>
      <c r="C19" s="10" t="n">
        <v>2575968544</v>
      </c>
      <c r="D19" s="10" t="n">
        <v>752710309</v>
      </c>
      <c r="E19" s="10" t="n">
        <v>295761409</v>
      </c>
      <c r="F19" s="10" t="n">
        <v>901064038</v>
      </c>
      <c r="G19" s="10" t="n">
        <v>454199481</v>
      </c>
      <c r="H19" s="10" t="n">
        <v>24706022</v>
      </c>
      <c r="I19" s="10" t="n">
        <v>5230737</v>
      </c>
      <c r="J19" s="10" t="n">
        <v>20523431</v>
      </c>
      <c r="K19" s="10" t="n">
        <v>40000</v>
      </c>
      <c r="L19" s="10" t="n">
        <v>1223440</v>
      </c>
      <c r="M19" s="10" t="n">
        <v>1787297</v>
      </c>
      <c r="N19" s="10" t="n">
        <v>12220759</v>
      </c>
      <c r="O19" s="10" t="n">
        <v>3059760</v>
      </c>
      <c r="P19" s="10" t="n">
        <v>0</v>
      </c>
      <c r="Q19" s="10" t="n">
        <v>59667971</v>
      </c>
      <c r="R19" s="10" t="n">
        <v>43773890</v>
      </c>
    </row>
    <row r="20" ht="40" customHeight="1">
      <c r="B20" s="5" t="s">
        <v>71</v>
      </c>
      <c r="C20" s="9" t="n">
        <v>639000610</v>
      </c>
      <c r="D20" s="9" t="n">
        <v>146380293</v>
      </c>
      <c r="E20" s="9" t="n">
        <v>76863062</v>
      </c>
      <c r="F20" s="9" t="n">
        <v>141922702</v>
      </c>
      <c r="G20" s="9" t="n">
        <v>147899177</v>
      </c>
      <c r="H20" s="9" t="n">
        <v>19611791</v>
      </c>
      <c r="I20" s="9" t="n">
        <v>697988</v>
      </c>
      <c r="J20" s="9" t="n">
        <v>1747387</v>
      </c>
      <c r="K20" s="9" t="n">
        <v>305706</v>
      </c>
      <c r="L20" s="9" t="n">
        <v>0</v>
      </c>
      <c r="M20" s="9" t="n">
        <v>180000</v>
      </c>
      <c r="N20" s="9" t="n">
        <v>23840186</v>
      </c>
      <c r="O20" s="9" t="n">
        <v>0</v>
      </c>
      <c r="P20" s="9" t="n">
        <v>0</v>
      </c>
      <c r="Q20" s="9" t="n">
        <v>75081508</v>
      </c>
      <c r="R20" s="9" t="n">
        <v>4470810</v>
      </c>
    </row>
    <row r="21" ht="40" customHeight="1">
      <c r="B21" s="5" t="s">
        <v>72</v>
      </c>
      <c r="C21" s="9" t="n">
        <v>495275981</v>
      </c>
      <c r="D21" s="9" t="n">
        <v>172314759</v>
      </c>
      <c r="E21" s="9" t="n">
        <v>55792682</v>
      </c>
      <c r="F21" s="9" t="n">
        <v>130667543</v>
      </c>
      <c r="G21" s="9" t="n">
        <v>69809623</v>
      </c>
      <c r="H21" s="9" t="n">
        <v>19509298</v>
      </c>
      <c r="I21" s="9" t="n">
        <v>400000</v>
      </c>
      <c r="J21" s="9" t="n">
        <v>756310</v>
      </c>
      <c r="K21" s="9" t="n">
        <v>556000</v>
      </c>
      <c r="L21" s="9" t="n">
        <v>1096000</v>
      </c>
      <c r="M21" s="9" t="n">
        <v>664000</v>
      </c>
      <c r="N21" s="9" t="n">
        <v>8328598</v>
      </c>
      <c r="O21" s="9" t="n">
        <v>0</v>
      </c>
      <c r="P21" s="9" t="n">
        <v>0</v>
      </c>
      <c r="Q21" s="9" t="n">
        <v>28884976</v>
      </c>
      <c r="R21" s="9" t="n">
        <v>6496192</v>
      </c>
    </row>
    <row r="23" ht="18" customHeight="1">
      <c r="B23" s="7" t="s">
        <v>74</v>
      </c>
    </row>
    <row r="24" ht="18" customHeight="1"/>
  </sheetData>
  <pageMargins left="0.7" right="0.7" top="0.75" bottom="0.75" header="0.3" footer="0.3"/>
  <pageSetup paperSize="9" orientation="portrait" horizontalDpi="300" verticalDpi="300" r:id="rId2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>
  <dimension ref="A1"/>
  <sheetViews>
    <sheetView workbookViewId="0" zoomScale="60" showGridLines="0" tabSelected="false"/>
  </sheetViews>
  <sheetFormatPr defaultRowHeight="15.0" baseColWidth="10"/>
  <cols>
    <col min="1" max="1" width="8.71" hidden="0" customWidth="1"/>
    <col min="2" max="2" width="35.71" hidden="0" customWidth="1"/>
    <col min="3" max="3" width="20.71" hidden="0" customWidth="1"/>
    <col min="4" max="4" width="20.71" hidden="0" customWidth="1"/>
    <col min="5" max="5" width="20.71" hidden="0" customWidth="1"/>
    <col min="6" max="6" width="20.71" hidden="0" customWidth="1"/>
    <col min="7" max="7" width="20.71" hidden="0" customWidth="1"/>
    <col min="8" max="8" width="20.71" hidden="0" customWidth="1"/>
    <col min="9" max="9" width="20.71" hidden="0" customWidth="1"/>
    <col min="10" max="10" width="20.71" hidden="0" customWidth="1"/>
    <col min="11" max="11" width="20.71" hidden="0" customWidth="1"/>
    <col min="12" max="12" width="20.71" hidden="0" customWidth="1"/>
    <col min="13" max="13" width="20.71" hidden="0" customWidth="1"/>
    <col min="14" max="14" width="20.71" hidden="0" customWidth="1"/>
    <col min="15" max="15" width="20.71" hidden="0" customWidth="1"/>
    <col min="16" max="16" width="20.71" hidden="0" customWidth="1"/>
    <col min="17" max="17" width="20.71" hidden="0" customWidth="1"/>
    <col min="19" max="19" width="15.71" hidden="0" customWidth="1"/>
  </cols>
  <sheetData>
    <row r="1" ht="165" customHeight="1"/>
    <row r="2" ht="60" customHeight="1">
      <c r="B2" s="8" t="s">
        <v>153</v>
      </c>
    </row>
    <row r="4" ht="60" customHeight="1">
      <c r="B4" s="1" t="s">
        <v>91</v>
      </c>
      <c r="C4" s="1" t="s">
        <v>76</v>
      </c>
      <c r="D4" s="1" t="s">
        <v>77</v>
      </c>
      <c r="E4" s="1" t="s">
        <v>78</v>
      </c>
      <c r="F4" s="1" t="s">
        <v>79</v>
      </c>
      <c r="G4" s="1" t="s">
        <v>80</v>
      </c>
      <c r="H4" s="1" t="s">
        <v>81</v>
      </c>
      <c r="I4" s="1" t="s">
        <v>82</v>
      </c>
      <c r="J4" s="1" t="s">
        <v>83</v>
      </c>
      <c r="K4" s="1" t="s">
        <v>84</v>
      </c>
      <c r="L4" s="1" t="s">
        <v>85</v>
      </c>
      <c r="M4" s="1" t="s">
        <v>86</v>
      </c>
      <c r="N4" s="1" t="s">
        <v>87</v>
      </c>
      <c r="O4" s="1" t="s">
        <v>88</v>
      </c>
      <c r="P4" s="1" t="s">
        <v>89</v>
      </c>
      <c r="Q4" s="1" t="s">
        <v>90</v>
      </c>
      <c r="S4" s="13" t="str">
        <f>=HYPERLINK("#'ÍNDICE'!A1", "Índice")</f>
      </c>
    </row>
    <row r="5" ht="40" customHeight="1">
      <c r="B5" s="5" t="s">
        <v>56</v>
      </c>
      <c r="C5" s="9" t="n">
        <v>34579289</v>
      </c>
      <c r="D5" s="9" t="n">
        <v>24985734</v>
      </c>
      <c r="E5" s="9" t="n">
        <v>13114681</v>
      </c>
      <c r="F5" s="9" t="n">
        <v>7449260</v>
      </c>
      <c r="G5" s="9" t="n">
        <v>78795307</v>
      </c>
      <c r="H5" s="9" t="n">
        <v>12319602</v>
      </c>
      <c r="I5" s="9" t="n">
        <v>622247</v>
      </c>
      <c r="J5" s="9" t="n">
        <v>19710285</v>
      </c>
      <c r="K5" s="9" t="n">
        <v>5876318</v>
      </c>
      <c r="L5" s="9" t="n">
        <v>9716122</v>
      </c>
      <c r="M5" s="9" t="n">
        <v>22903392</v>
      </c>
      <c r="N5" s="9" t="n">
        <v>145534593</v>
      </c>
      <c r="O5" s="9" t="n">
        <v>5356674</v>
      </c>
      <c r="P5" s="9" t="n">
        <v>4022420</v>
      </c>
      <c r="Q5" s="9" t="n">
        <v>10183507</v>
      </c>
    </row>
    <row r="6" ht="40" customHeight="1">
      <c r="B6" s="5" t="s">
        <v>57</v>
      </c>
      <c r="C6" s="9" t="n">
        <v>9184769</v>
      </c>
      <c r="D6" s="9" t="n">
        <v>406842</v>
      </c>
      <c r="E6" s="9" t="n">
        <v>13147086</v>
      </c>
      <c r="F6" s="9" t="n">
        <v>3265140</v>
      </c>
      <c r="G6" s="9" t="n">
        <v>35963384</v>
      </c>
      <c r="H6" s="9" t="n">
        <v>3972002</v>
      </c>
      <c r="I6" s="9" t="n">
        <v>39000</v>
      </c>
      <c r="J6" s="9" t="n">
        <v>5492561</v>
      </c>
      <c r="K6" s="9" t="n">
        <v>1972088</v>
      </c>
      <c r="L6" s="9" t="n">
        <v>6062828</v>
      </c>
      <c r="M6" s="9" t="n">
        <v>627963</v>
      </c>
      <c r="N6" s="9" t="n">
        <v>26769472</v>
      </c>
      <c r="O6" s="9" t="n">
        <v>774678</v>
      </c>
      <c r="P6" s="9" t="n">
        <v>3349088</v>
      </c>
      <c r="Q6" s="9" t="n">
        <v>1978262</v>
      </c>
    </row>
    <row r="7" ht="40" customHeight="1">
      <c r="B7" s="5" t="s">
        <v>58</v>
      </c>
      <c r="C7" s="9" t="n">
        <v>22740001</v>
      </c>
      <c r="D7" s="9" t="n">
        <v>6950962</v>
      </c>
      <c r="E7" s="9" t="n">
        <v>17264154</v>
      </c>
      <c r="F7" s="9" t="n">
        <v>7809840</v>
      </c>
      <c r="G7" s="9" t="n">
        <v>52704071</v>
      </c>
      <c r="H7" s="9" t="n">
        <v>9532235</v>
      </c>
      <c r="I7" s="9" t="n">
        <v>669100</v>
      </c>
      <c r="J7" s="9" t="n">
        <v>20212745</v>
      </c>
      <c r="K7" s="9" t="n">
        <v>3593255</v>
      </c>
      <c r="L7" s="9" t="n">
        <v>11904057</v>
      </c>
      <c r="M7" s="9" t="n">
        <v>18446959</v>
      </c>
      <c r="N7" s="9" t="n">
        <v>220058868</v>
      </c>
      <c r="O7" s="9" t="n">
        <v>8141785</v>
      </c>
      <c r="P7" s="9" t="n">
        <v>27890391</v>
      </c>
      <c r="Q7" s="9" t="n">
        <v>10532704</v>
      </c>
    </row>
    <row r="8" ht="40" customHeight="1">
      <c r="B8" s="5" t="s">
        <v>59</v>
      </c>
      <c r="C8" s="9" t="n">
        <v>45370495</v>
      </c>
      <c r="D8" s="9" t="n">
        <v>45934950</v>
      </c>
      <c r="E8" s="9" t="n">
        <v>23407752</v>
      </c>
      <c r="F8" s="9" t="n">
        <v>6601884</v>
      </c>
      <c r="G8" s="9" t="n">
        <v>78221642</v>
      </c>
      <c r="H8" s="9" t="n">
        <v>12313724</v>
      </c>
      <c r="I8" s="9" t="n">
        <v>898250</v>
      </c>
      <c r="J8" s="9" t="n">
        <v>34206715</v>
      </c>
      <c r="K8" s="9" t="n">
        <v>7078637</v>
      </c>
      <c r="L8" s="9" t="n">
        <v>12705946</v>
      </c>
      <c r="M8" s="9" t="n">
        <v>13213168</v>
      </c>
      <c r="N8" s="9" t="n">
        <v>117919150</v>
      </c>
      <c r="O8" s="9" t="n">
        <v>11607438</v>
      </c>
      <c r="P8" s="9" t="n">
        <v>23395233</v>
      </c>
      <c r="Q8" s="9" t="n">
        <v>9177605</v>
      </c>
    </row>
    <row r="9" ht="40" customHeight="1">
      <c r="B9" s="3" t="s">
        <v>60</v>
      </c>
      <c r="C9" s="10" t="n">
        <v>111874554</v>
      </c>
      <c r="D9" s="10" t="n">
        <v>78278488</v>
      </c>
      <c r="E9" s="10" t="n">
        <v>66933673</v>
      </c>
      <c r="F9" s="10" t="n">
        <v>25126124</v>
      </c>
      <c r="G9" s="10" t="n">
        <v>245684404</v>
      </c>
      <c r="H9" s="10" t="n">
        <v>38137563</v>
      </c>
      <c r="I9" s="10" t="n">
        <v>2228597</v>
      </c>
      <c r="J9" s="10" t="n">
        <v>79622306</v>
      </c>
      <c r="K9" s="10" t="n">
        <v>18520298</v>
      </c>
      <c r="L9" s="10" t="n">
        <v>40388953</v>
      </c>
      <c r="M9" s="10" t="n">
        <v>55191482</v>
      </c>
      <c r="N9" s="10" t="n">
        <v>510282083</v>
      </c>
      <c r="O9" s="10" t="n">
        <v>25880575</v>
      </c>
      <c r="P9" s="10" t="n">
        <v>58657132</v>
      </c>
      <c r="Q9" s="10" t="n">
        <v>31872078</v>
      </c>
    </row>
    <row r="10" ht="40" customHeight="1">
      <c r="B10" s="5" t="s">
        <v>61</v>
      </c>
      <c r="C10" s="9" t="n">
        <v>25141928</v>
      </c>
      <c r="D10" s="9" t="n">
        <v>28121442</v>
      </c>
      <c r="E10" s="9" t="n">
        <v>38713131</v>
      </c>
      <c r="F10" s="9" t="n">
        <v>2727332</v>
      </c>
      <c r="G10" s="9" t="n">
        <v>40615872</v>
      </c>
      <c r="H10" s="9" t="n">
        <v>14805782</v>
      </c>
      <c r="I10" s="9" t="n">
        <v>2183784</v>
      </c>
      <c r="J10" s="9" t="n">
        <v>29711226</v>
      </c>
      <c r="K10" s="9" t="n">
        <v>14162376</v>
      </c>
      <c r="L10" s="9" t="n">
        <v>12470046</v>
      </c>
      <c r="M10" s="9" t="n">
        <v>13056649</v>
      </c>
      <c r="N10" s="9" t="n">
        <v>107067307</v>
      </c>
      <c r="O10" s="9" t="n">
        <v>10213493</v>
      </c>
      <c r="P10" s="9" t="n">
        <v>33742370</v>
      </c>
      <c r="Q10" s="9" t="n">
        <v>28494223</v>
      </c>
    </row>
    <row r="11" ht="40" customHeight="1">
      <c r="B11" s="5" t="s">
        <v>62</v>
      </c>
      <c r="C11" s="9" t="n">
        <v>31838706</v>
      </c>
      <c r="D11" s="9" t="n">
        <v>47004585</v>
      </c>
      <c r="E11" s="9" t="n">
        <v>53072055</v>
      </c>
      <c r="F11" s="9" t="n">
        <v>6922639</v>
      </c>
      <c r="G11" s="9" t="n">
        <v>103147447</v>
      </c>
      <c r="H11" s="9" t="n">
        <v>12212270</v>
      </c>
      <c r="I11" s="9" t="n">
        <v>2083112</v>
      </c>
      <c r="J11" s="9" t="n">
        <v>23900613</v>
      </c>
      <c r="K11" s="9" t="n">
        <v>4642660</v>
      </c>
      <c r="L11" s="9" t="n">
        <v>9591131</v>
      </c>
      <c r="M11" s="9" t="n">
        <v>8292579</v>
      </c>
      <c r="N11" s="9" t="n">
        <v>213752286</v>
      </c>
      <c r="O11" s="9" t="n">
        <v>11045755</v>
      </c>
      <c r="P11" s="9" t="n">
        <v>30749689</v>
      </c>
      <c r="Q11" s="9" t="n">
        <v>14974587</v>
      </c>
    </row>
    <row r="12" ht="40" customHeight="1">
      <c r="B12" s="5" t="s">
        <v>63</v>
      </c>
      <c r="C12" s="9" t="n">
        <v>23366585</v>
      </c>
      <c r="D12" s="9" t="n">
        <v>88759907</v>
      </c>
      <c r="E12" s="9" t="n">
        <v>22810342</v>
      </c>
      <c r="F12" s="9" t="n">
        <v>29116236</v>
      </c>
      <c r="G12" s="9" t="n">
        <v>79746287</v>
      </c>
      <c r="H12" s="9" t="n">
        <v>21779972</v>
      </c>
      <c r="I12" s="9" t="n">
        <v>2509192</v>
      </c>
      <c r="J12" s="9" t="n">
        <v>29433515</v>
      </c>
      <c r="K12" s="9" t="n">
        <v>9682547</v>
      </c>
      <c r="L12" s="9" t="n">
        <v>13052126</v>
      </c>
      <c r="M12" s="9" t="n">
        <v>10545404</v>
      </c>
      <c r="N12" s="9" t="n">
        <v>182837903</v>
      </c>
      <c r="O12" s="9" t="n">
        <v>10364718</v>
      </c>
      <c r="P12" s="9" t="n">
        <v>40344929</v>
      </c>
      <c r="Q12" s="9" t="n">
        <v>19430342</v>
      </c>
    </row>
    <row r="13" ht="40" customHeight="1">
      <c r="B13" s="5" t="s">
        <v>64</v>
      </c>
      <c r="C13" s="9" t="n">
        <v>38131027</v>
      </c>
      <c r="D13" s="9" t="n">
        <v>32149650</v>
      </c>
      <c r="E13" s="9" t="n">
        <v>28197722</v>
      </c>
      <c r="F13" s="9" t="n">
        <v>3198933</v>
      </c>
      <c r="G13" s="9" t="n">
        <v>88091281</v>
      </c>
      <c r="H13" s="9" t="n">
        <v>14437609</v>
      </c>
      <c r="I13" s="9" t="n">
        <v>1719503</v>
      </c>
      <c r="J13" s="9" t="n">
        <v>21774033</v>
      </c>
      <c r="K13" s="9" t="n">
        <v>9123509</v>
      </c>
      <c r="L13" s="9" t="n">
        <v>9533737</v>
      </c>
      <c r="M13" s="9" t="n">
        <v>5615901</v>
      </c>
      <c r="N13" s="9" t="n">
        <v>117559809</v>
      </c>
      <c r="O13" s="9" t="n">
        <v>17211379</v>
      </c>
      <c r="P13" s="9" t="n">
        <v>35318320</v>
      </c>
      <c r="Q13" s="9" t="n">
        <v>19633463</v>
      </c>
    </row>
    <row r="14" ht="40" customHeight="1">
      <c r="B14" s="3" t="s">
        <v>65</v>
      </c>
      <c r="C14" s="10" t="n">
        <v>118478246</v>
      </c>
      <c r="D14" s="10" t="n">
        <v>196035584</v>
      </c>
      <c r="E14" s="10" t="n">
        <v>142793250</v>
      </c>
      <c r="F14" s="10" t="n">
        <v>41965140</v>
      </c>
      <c r="G14" s="10" t="n">
        <v>311600887</v>
      </c>
      <c r="H14" s="10" t="n">
        <v>63235633</v>
      </c>
      <c r="I14" s="10" t="n">
        <v>8495591</v>
      </c>
      <c r="J14" s="10" t="n">
        <v>104819387</v>
      </c>
      <c r="K14" s="10" t="n">
        <v>37611092</v>
      </c>
      <c r="L14" s="10" t="n">
        <v>44647040</v>
      </c>
      <c r="M14" s="10" t="n">
        <v>37510533</v>
      </c>
      <c r="N14" s="10" t="n">
        <v>621217305</v>
      </c>
      <c r="O14" s="10" t="n">
        <v>48835345</v>
      </c>
      <c r="P14" s="10" t="n">
        <v>140155308</v>
      </c>
      <c r="Q14" s="10" t="n">
        <v>82532615</v>
      </c>
    </row>
    <row r="15" ht="40" customHeight="1">
      <c r="B15" s="5" t="s">
        <v>66</v>
      </c>
      <c r="C15" s="9" t="n">
        <v>35077932</v>
      </c>
      <c r="D15" s="9" t="n">
        <v>37090329</v>
      </c>
      <c r="E15" s="9" t="n">
        <v>25967252</v>
      </c>
      <c r="F15" s="9" t="n">
        <v>17040497</v>
      </c>
      <c r="G15" s="9" t="n">
        <v>63034755</v>
      </c>
      <c r="H15" s="9" t="n">
        <v>11406426</v>
      </c>
      <c r="I15" s="9" t="n">
        <v>1281286</v>
      </c>
      <c r="J15" s="9" t="n">
        <v>31458504</v>
      </c>
      <c r="K15" s="9" t="n">
        <v>9995411</v>
      </c>
      <c r="L15" s="9" t="n">
        <v>18463292</v>
      </c>
      <c r="M15" s="9" t="n">
        <v>4873801</v>
      </c>
      <c r="N15" s="9" t="n">
        <v>450605178</v>
      </c>
      <c r="O15" s="9" t="n">
        <v>15847127</v>
      </c>
      <c r="P15" s="9" t="n">
        <v>19995774</v>
      </c>
      <c r="Q15" s="9" t="n">
        <v>26838635</v>
      </c>
    </row>
    <row r="16" ht="40" customHeight="1">
      <c r="B16" s="5" t="s">
        <v>67</v>
      </c>
      <c r="C16" s="9" t="n">
        <v>26439129</v>
      </c>
      <c r="D16" s="9" t="n">
        <v>48910780</v>
      </c>
      <c r="E16" s="9" t="n">
        <v>34911022</v>
      </c>
      <c r="F16" s="9" t="n">
        <v>5429726</v>
      </c>
      <c r="G16" s="9" t="n">
        <v>144192319</v>
      </c>
      <c r="H16" s="9" t="n">
        <v>14855897</v>
      </c>
      <c r="I16" s="9" t="n">
        <v>1138472</v>
      </c>
      <c r="J16" s="9" t="n">
        <v>23435719</v>
      </c>
      <c r="K16" s="9" t="n">
        <v>10240391</v>
      </c>
      <c r="L16" s="9" t="n">
        <v>8761200</v>
      </c>
      <c r="M16" s="9" t="n">
        <v>11637354</v>
      </c>
      <c r="N16" s="9" t="n">
        <v>248774191</v>
      </c>
      <c r="O16" s="9" t="n">
        <v>17568559</v>
      </c>
      <c r="P16" s="9" t="n">
        <v>20414749</v>
      </c>
      <c r="Q16" s="9" t="n">
        <v>38808464</v>
      </c>
    </row>
    <row r="17" ht="40" customHeight="1">
      <c r="B17" s="5" t="s">
        <v>68</v>
      </c>
      <c r="C17" s="9" t="n">
        <v>22925540</v>
      </c>
      <c r="D17" s="9" t="n">
        <v>65759626</v>
      </c>
      <c r="E17" s="9" t="n">
        <v>25137772</v>
      </c>
      <c r="F17" s="9" t="n">
        <v>11373805</v>
      </c>
      <c r="G17" s="9" t="n">
        <v>68210776</v>
      </c>
      <c r="H17" s="9" t="n">
        <v>15064183</v>
      </c>
      <c r="I17" s="9" t="n">
        <v>1061281</v>
      </c>
      <c r="J17" s="9" t="n">
        <v>31913692</v>
      </c>
      <c r="K17" s="9" t="n">
        <v>13580295</v>
      </c>
      <c r="L17" s="9" t="n">
        <v>11328800</v>
      </c>
      <c r="M17" s="9" t="n">
        <v>19301883</v>
      </c>
      <c r="N17" s="9" t="n">
        <v>219447476</v>
      </c>
      <c r="O17" s="9" t="n">
        <v>15274318</v>
      </c>
      <c r="P17" s="9" t="n">
        <v>16209062</v>
      </c>
      <c r="Q17" s="9" t="n">
        <v>32989993</v>
      </c>
    </row>
    <row r="18" ht="40" customHeight="1">
      <c r="B18" s="5" t="s">
        <v>69</v>
      </c>
      <c r="C18" s="9" t="n">
        <v>50194587</v>
      </c>
      <c r="D18" s="9" t="n">
        <v>28515138</v>
      </c>
      <c r="E18" s="9" t="n">
        <v>49861225</v>
      </c>
      <c r="F18" s="9" t="n">
        <v>5719932</v>
      </c>
      <c r="G18" s="9" t="n">
        <v>35247444</v>
      </c>
      <c r="H18" s="9" t="n">
        <v>10688389</v>
      </c>
      <c r="I18" s="9" t="n">
        <v>1042078</v>
      </c>
      <c r="J18" s="9" t="n">
        <v>25953270</v>
      </c>
      <c r="K18" s="9" t="n">
        <v>14887458</v>
      </c>
      <c r="L18" s="9" t="n">
        <v>12777950</v>
      </c>
      <c r="M18" s="9" t="n">
        <v>11534359</v>
      </c>
      <c r="N18" s="9" t="n">
        <v>290206626</v>
      </c>
      <c r="O18" s="9" t="n">
        <v>12062541</v>
      </c>
      <c r="P18" s="9" t="n">
        <v>13541574</v>
      </c>
      <c r="Q18" s="9" t="n">
        <v>19663300</v>
      </c>
    </row>
    <row r="19" ht="40" customHeight="1">
      <c r="B19" s="3" t="s">
        <v>70</v>
      </c>
      <c r="C19" s="10" t="n">
        <v>134637188</v>
      </c>
      <c r="D19" s="10" t="n">
        <v>180275873</v>
      </c>
      <c r="E19" s="10" t="n">
        <v>135877271</v>
      </c>
      <c r="F19" s="10" t="n">
        <v>39563960</v>
      </c>
      <c r="G19" s="10" t="n">
        <v>310685294</v>
      </c>
      <c r="H19" s="10" t="n">
        <v>52014895</v>
      </c>
      <c r="I19" s="10" t="n">
        <v>4523117</v>
      </c>
      <c r="J19" s="10" t="n">
        <v>112761185</v>
      </c>
      <c r="K19" s="10" t="n">
        <v>48703555</v>
      </c>
      <c r="L19" s="10" t="n">
        <v>51331242</v>
      </c>
      <c r="M19" s="10" t="n">
        <v>47347397</v>
      </c>
      <c r="N19" s="10" t="n">
        <v>1209033471</v>
      </c>
      <c r="O19" s="10" t="n">
        <v>60752545</v>
      </c>
      <c r="P19" s="10" t="n">
        <v>70161159</v>
      </c>
      <c r="Q19" s="10" t="n">
        <v>118300392</v>
      </c>
    </row>
    <row r="20" ht="40" customHeight="1">
      <c r="B20" s="5" t="s">
        <v>71</v>
      </c>
      <c r="C20" s="9" t="n">
        <v>46310008</v>
      </c>
      <c r="D20" s="9" t="n">
        <v>44845452</v>
      </c>
      <c r="E20" s="9" t="n">
        <v>27462256</v>
      </c>
      <c r="F20" s="9" t="n">
        <v>21002550</v>
      </c>
      <c r="G20" s="9" t="n">
        <v>118420544</v>
      </c>
      <c r="H20" s="9" t="n">
        <v>17284735</v>
      </c>
      <c r="I20" s="9" t="n">
        <v>1047896</v>
      </c>
      <c r="J20" s="9" t="n">
        <v>25445199</v>
      </c>
      <c r="K20" s="9" t="n">
        <v>5658028</v>
      </c>
      <c r="L20" s="9" t="n">
        <v>8022800</v>
      </c>
      <c r="M20" s="9" t="n">
        <v>11147320</v>
      </c>
      <c r="N20" s="9" t="n">
        <v>248575982</v>
      </c>
      <c r="O20" s="9" t="n">
        <v>17393191</v>
      </c>
      <c r="P20" s="9" t="n">
        <v>19512820</v>
      </c>
      <c r="Q20" s="9" t="n">
        <v>26871829</v>
      </c>
    </row>
    <row r="21" ht="40" customHeight="1">
      <c r="B21" s="5" t="s">
        <v>72</v>
      </c>
      <c r="C21" s="9" t="n">
        <v>33802939</v>
      </c>
      <c r="D21" s="9" t="n">
        <v>50398821</v>
      </c>
      <c r="E21" s="9" t="n">
        <v>40413293</v>
      </c>
      <c r="F21" s="9" t="n">
        <v>8281800</v>
      </c>
      <c r="G21" s="9" t="n">
        <v>31143812</v>
      </c>
      <c r="H21" s="9" t="n">
        <v>11563119</v>
      </c>
      <c r="I21" s="9" t="n">
        <v>756598</v>
      </c>
      <c r="J21" s="9" t="n">
        <v>33022751</v>
      </c>
      <c r="K21" s="9" t="n">
        <v>12776675</v>
      </c>
      <c r="L21" s="9" t="n">
        <v>4296600</v>
      </c>
      <c r="M21" s="9" t="n">
        <v>14716267</v>
      </c>
      <c r="N21" s="9" t="n">
        <v>207416331</v>
      </c>
      <c r="O21" s="9" t="n">
        <v>15092855</v>
      </c>
      <c r="P21" s="9" t="n">
        <v>15512364</v>
      </c>
      <c r="Q21" s="9" t="n">
        <v>16081756</v>
      </c>
    </row>
    <row r="23" ht="18" customHeight="1">
      <c r="B23" s="7" t="s">
        <v>74</v>
      </c>
    </row>
    <row r="24" ht="18" customHeight="1"/>
  </sheetData>
  <pageMargins left="0.7" right="0.7" top="0.75" bottom="0.75" header="0.3" footer="0.3"/>
  <pageSetup paperSize="9" orientation="portrait" horizontalDpi="300" verticalDpi="300" r:id="rId2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</Properties>
</file>

<file path=docProps/core.xml><?xml version="1.0" encoding="utf-8"?>
<coreProperties xmlns="http://schemas.openxmlformats.org/package/2006/metadata/core-properties" xmlns:cp="http://schemas.openxmlformats.org/package/2006/metadata/core-properties" xmlns:dc="http://purl.org/dc/elements/1.1/" xmlns:dcterms="http://purl.org/dc/terms/" xmlns:xsi="http://www.w3.org/2001/XMLSchema-instance">
  <dc:creator>evallejo</dc:creator>
  <cp:lastModifiedBy>evallejo</cp:lastModifiedBy>
  <dcterms:created xsi:type="dcterms:W3CDTF">2023-10-16T12:51:02Z</dcterms:created>
</coreProperties>
</file>