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ÍNDICE" sheetId="1" state="visible" r:id="rId1"/>
    <sheet name="A1" sheetId="2" state="visible" r:id="rId2"/>
    <sheet name="B1" sheetId="3" state="visible" r:id="rId3"/>
    <sheet name="C1" sheetId="4" state="visible" r:id="rId4"/>
    <sheet name="C2" sheetId="5" state="visible" r:id="rId5"/>
    <sheet name="C3" sheetId="6" state="visible" r:id="rId6"/>
    <sheet name="C4" sheetId="7" state="visible" r:id="rId7"/>
    <sheet name="D1" sheetId="8" state="visible" r:id="rId8"/>
    <sheet name="D2" sheetId="9" state="visible" r:id="rId9"/>
    <sheet name="D3" sheetId="10" state="visible" r:id="rId10"/>
    <sheet name="E1" sheetId="11" state="visible" r:id="rId11"/>
    <sheet name="F1" sheetId="12" state="visible" r:id="rId12"/>
    <sheet name="F2" sheetId="13" state="visible" r:id="rId13"/>
    <sheet name="F3" sheetId="14" state="visible" r:id="rId14"/>
  </sheets>
</workbook>
</file>

<file path=xl/sharedStrings.xml><?xml version="1.0" encoding="utf-8"?>
<sst xmlns="http://schemas.openxmlformats.org/spreadsheetml/2006/main" count="170" uniqueCount="170">
  <si>
    <t xml:space="preserve">Cuadro No.</t>
  </si>
  <si>
    <t xml:space="preserve">Contenido</t>
  </si>
  <si>
    <t xml:space="preserve">A</t>
  </si>
  <si>
    <t xml:space="preserve">Cuadro resumen</t>
  </si>
  <si>
    <t xml:space="preserve">A1</t>
  </si>
  <si>
    <t xml:space="preserve">Resultados de las principales variables</t>
  </si>
  <si>
    <t xml:space="preserve">B</t>
  </si>
  <si>
    <t xml:space="preserve">Número de permisos de construcción</t>
  </si>
  <si>
    <t xml:space="preserve">B1</t>
  </si>
  <si>
    <t xml:space="preserve">Permisos de construcción, por trimestres, según cantones</t>
  </si>
  <si>
    <t xml:space="preserve">C</t>
  </si>
  <si>
    <t xml:space="preserve">Número de edificaciones a construir</t>
  </si>
  <si>
    <t xml:space="preserve">C1</t>
  </si>
  <si>
    <t xml:space="preserve">Edificaciones a construir, por trimestres, según cantones</t>
  </si>
  <si>
    <t xml:space="preserve">C2</t>
  </si>
  <si>
    <t xml:space="preserve">Edificaciones a construir, por trimestres, según tipo de obra</t>
  </si>
  <si>
    <t xml:space="preserve">C3</t>
  </si>
  <si>
    <t xml:space="preserve">Edificaciones a construir, por trimestres, según uso de la edificación</t>
  </si>
  <si>
    <t xml:space="preserve">C4</t>
  </si>
  <si>
    <t xml:space="preserve">Edificaciones a construir, por trimestres, según acceso a internet – telefonía celular/convencional</t>
  </si>
  <si>
    <t xml:space="preserve">D</t>
  </si>
  <si>
    <t xml:space="preserve">Número de viviendas proyectadas</t>
  </si>
  <si>
    <t xml:space="preserve">D1</t>
  </si>
  <si>
    <t xml:space="preserve">Viviendas a construir, por trimestres, según cantones</t>
  </si>
  <si>
    <t xml:space="preserve">D2</t>
  </si>
  <si>
    <t xml:space="preserve">Viviendas a construir, por trimestres, según metros cuadrados</t>
  </si>
  <si>
    <t xml:space="preserve">D3</t>
  </si>
  <si>
    <t xml:space="preserve">Viviendas a construir, por trimestres, según número de dormitorios</t>
  </si>
  <si>
    <t xml:space="preserve">E</t>
  </si>
  <si>
    <t xml:space="preserve">Superficie del terreno y áreas a construir</t>
  </si>
  <si>
    <t xml:space="preserve">E1</t>
  </si>
  <si>
    <t xml:space="preserve">Superficie del terreno y área a construir, por trimestres, según uso de la edificación</t>
  </si>
  <si>
    <t xml:space="preserve">F</t>
  </si>
  <si>
    <t xml:space="preserve">Valor estimado de las edificaciones</t>
  </si>
  <si>
    <t xml:space="preserve">F1</t>
  </si>
  <si>
    <t xml:space="preserve">Valor estimado del financiamiento de las edificaciones, por trimestres, según tipo de obra</t>
  </si>
  <si>
    <t xml:space="preserve">F2</t>
  </si>
  <si>
    <t xml:space="preserve">Valor estimado del financiamiento de las edificaciones, por trimestres, según uso de la edificación</t>
  </si>
  <si>
    <t xml:space="preserve">F3</t>
  </si>
  <si>
    <t xml:space="preserve">Valor estimado de las edificaciones, por trimestres, según cantones</t>
  </si>
  <si>
    <t xml:space="preserve">Dirección responsable de la información estadística y contenidos:</t>
  </si>
  <si>
    <t xml:space="preserve">Dirección de Estadísticas Económicas</t>
  </si>
  <si>
    <t xml:space="preserve">Realizadores</t>
  </si>
  <si>
    <t xml:space="preserve">Elaboración:</t>
  </si>
  <si>
    <t xml:space="preserve">Revisión:</t>
  </si>
  <si>
    <t xml:space="preserve">Aprobación:</t>
  </si>
  <si>
    <t xml:space="preserve">Valery Paz y Miño / Enrique Vallejo</t>
  </si>
  <si>
    <t xml:space="preserve">Lorena Ramos / Roberto Chaves</t>
  </si>
  <si>
    <t xml:space="preserve">Diana Barco</t>
  </si>
  <si>
    <t xml:space="preserve">Cuadro A1</t>
  </si>
  <si>
    <t xml:space="preserve"/>
  </si>
  <si>
    <t xml:space="preserve">Número de edificaciones</t>
  </si>
  <si>
    <t xml:space="preserve">Número de viviendas</t>
  </si>
  <si>
    <t xml:space="preserve">Superficie del terreno (m2)</t>
  </si>
  <si>
    <t xml:space="preserve">Área total a construir (m2)</t>
  </si>
  <si>
    <t xml:space="preserve">Valor estimado de la edificación (dólares)</t>
  </si>
  <si>
    <t xml:space="preserve">2022-I</t>
  </si>
  <si>
    <t xml:space="preserve">2022-II</t>
  </si>
  <si>
    <t xml:space="preserve">2022-III</t>
  </si>
  <si>
    <t xml:space="preserve">2022-IV</t>
  </si>
  <si>
    <t xml:space="preserve">2022</t>
  </si>
  <si>
    <t xml:space="preserve">2023-I</t>
  </si>
  <si>
    <t xml:space="preserve">2023-II</t>
  </si>
  <si>
    <t xml:space="preserve">2023-III</t>
  </si>
  <si>
    <t xml:space="preserve">2023-IV</t>
  </si>
  <si>
    <t xml:space="preserve">2023</t>
  </si>
  <si>
    <t xml:space="preserve">2024-I</t>
  </si>
  <si>
    <t xml:space="preserve">2024-II</t>
  </si>
  <si>
    <t xml:space="preserve">2024-III</t>
  </si>
  <si>
    <t xml:space="preserve">2024-IV</t>
  </si>
  <si>
    <t xml:space="preserve">2024</t>
  </si>
  <si>
    <t xml:space="preserve">2025-I</t>
  </si>
  <si>
    <t xml:space="preserve">2025-II</t>
  </si>
  <si>
    <t xml:space="preserve">Trimestres</t>
  </si>
  <si>
    <t xml:space="preserve">Elaboración: Instituto Nacional de Estadística y Censos (INEC).</t>
  </si>
  <si>
    <t xml:space="preserve">Fuente: Estadísticas de Edificaciones, acumulada trimestral 2022 - 2025.</t>
  </si>
  <si>
    <t xml:space="preserve">Nota 1: Los resultados del año 2022 y 2023  son cifras semi-definitivas, del año 2024 son cifras provisionales, y del año 2025 son cifras preliminares.</t>
  </si>
  <si>
    <t xml:space="preserve">Nota 2: Para el I y II trimestre 2025, no se dispone de la información de registros administrativos del D. M. Quito. La información será actualizada, una vez que se disponga de la data.</t>
  </si>
  <si>
    <t xml:space="preserve">Cuadro B1</t>
  </si>
  <si>
    <t xml:space="preserve">Ambato</t>
  </si>
  <si>
    <t xml:space="preserve">Cuenca</t>
  </si>
  <si>
    <t xml:space="preserve">Daule</t>
  </si>
  <si>
    <t xml:space="preserve">Durán</t>
  </si>
  <si>
    <t xml:space="preserve">Guayaquil</t>
  </si>
  <si>
    <t xml:space="preserve">Ibarra</t>
  </si>
  <si>
    <t xml:space="preserve">La Libertad</t>
  </si>
  <si>
    <t xml:space="preserve">Loja</t>
  </si>
  <si>
    <t xml:space="preserve">Machala</t>
  </si>
  <si>
    <t xml:space="preserve">Manta</t>
  </si>
  <si>
    <t xml:space="preserve">Portoviejo</t>
  </si>
  <si>
    <t xml:space="preserve">Quito</t>
  </si>
  <si>
    <t xml:space="preserve">Riobamba</t>
  </si>
  <si>
    <t xml:space="preserve">Samborondón</t>
  </si>
  <si>
    <t xml:space="preserve">Santo Domingo</t>
  </si>
  <si>
    <t xml:space="preserve">Total de permisos</t>
  </si>
  <si>
    <t xml:space="preserve">Trimestres / Cantones</t>
  </si>
  <si>
    <t xml:space="preserve">-</t>
  </si>
  <si>
    <t xml:space="preserve">Cuadro C1</t>
  </si>
  <si>
    <t xml:space="preserve">Total de edificaciones</t>
  </si>
  <si>
    <t xml:space="preserve">Cuadro C2</t>
  </si>
  <si>
    <t xml:space="preserve">Nueva Construcción</t>
  </si>
  <si>
    <t xml:space="preserve">Ampliación</t>
  </si>
  <si>
    <t xml:space="preserve">Reconstrucción</t>
  </si>
  <si>
    <t xml:space="preserve">Tipo de obra</t>
  </si>
  <si>
    <t xml:space="preserve">Cuadro C3</t>
  </si>
  <si>
    <t xml:space="preserve">Edificaciones con una vivienda</t>
  </si>
  <si>
    <t xml:space="preserve">Edificaciones con dos viviendas</t>
  </si>
  <si>
    <t xml:space="preserve">Edificaciones con tres o más viviendas</t>
  </si>
  <si>
    <t xml:space="preserve">Comercial</t>
  </si>
  <si>
    <t xml:space="preserve">Industrial</t>
  </si>
  <si>
    <t xml:space="preserve">Edificio administrativo (público)</t>
  </si>
  <si>
    <t xml:space="preserve">Educación particular</t>
  </si>
  <si>
    <t xml:space="preserve">Educación pública</t>
  </si>
  <si>
    <t xml:space="preserve">Cultura</t>
  </si>
  <si>
    <t xml:space="preserve">Complejos recreacionales</t>
  </si>
  <si>
    <t xml:space="preserve">Hospitales, clínicas y otros establecimientos de salud particular</t>
  </si>
  <si>
    <t xml:space="preserve">Hospitales, clínicas y otros establecimientos de salud pública</t>
  </si>
  <si>
    <t xml:space="preserve">Transporte y comunicaciones</t>
  </si>
  <si>
    <t xml:space="preserve">Mixto residencial y no residencial</t>
  </si>
  <si>
    <t xml:space="preserve">Otras</t>
  </si>
  <si>
    <t xml:space="preserve">Cuadro C4</t>
  </si>
  <si>
    <t xml:space="preserve">Internet / telefonía celular</t>
  </si>
  <si>
    <t xml:space="preserve">Área urbana</t>
  </si>
  <si>
    <t xml:space="preserve">Área rural</t>
  </si>
  <si>
    <t xml:space="preserve">Con acceso</t>
  </si>
  <si>
    <t xml:space="preserve">Sin acceso</t>
  </si>
  <si>
    <t xml:space="preserve">Fuente: Estadísticas de Edificaciones, acumulada trimestral 2022 - 2024.</t>
  </si>
  <si>
    <t xml:space="preserve">Nota 1: Se excluye la categoría (No responde) para la construcción de este tabulado.</t>
  </si>
  <si>
    <t xml:space="preserve">Nota 2: Los resultados del año 2022 y 2023  son cifras semi-definitivas y del año 2024 son cifras provisionales.</t>
  </si>
  <si>
    <t xml:space="preserve">Trimestre</t>
  </si>
  <si>
    <t xml:space="preserve">Internet</t>
  </si>
  <si>
    <t xml:space="preserve">Telefonía celular/convencional</t>
  </si>
  <si>
    <t xml:space="preserve">Fuente: Estadísticas de Edificaciones, trimestral 2025.</t>
  </si>
  <si>
    <t xml:space="preserve">Nota 2: Los resultados del año 2025 son cifras preliminares.</t>
  </si>
  <si>
    <t xml:space="preserve">Nota 3: Para el I y II trimestre 2025, no se dispone de la información de registros administrativos del D. M. Quito. La información será actualizada, una vez que se disponga de la data.</t>
  </si>
  <si>
    <t xml:space="preserve">Nota 4: La variable de acceso a internet y telefonía celular fue reestructurada en el formulario para el periodo 2025, lo que implicó su recategorización y posterior división en dos variables independientes.</t>
  </si>
  <si>
    <t xml:space="preserve">Cuadro D1</t>
  </si>
  <si>
    <t xml:space="preserve">Total de viviendas</t>
  </si>
  <si>
    <t xml:space="preserve">Cuadro D2</t>
  </si>
  <si>
    <t xml:space="preserve">Menos de 100 m2</t>
  </si>
  <si>
    <t xml:space="preserve">100 a 199 m2</t>
  </si>
  <si>
    <t xml:space="preserve">200 a 299 m2</t>
  </si>
  <si>
    <t xml:space="preserve">300 a 399 m2</t>
  </si>
  <si>
    <t xml:space="preserve">400 a 499 m2</t>
  </si>
  <si>
    <t xml:space="preserve">500 y más m2</t>
  </si>
  <si>
    <t xml:space="preserve">Rangos de área total a construir</t>
  </si>
  <si>
    <t xml:space="preserve">Cuadro D3</t>
  </si>
  <si>
    <t xml:space="preserve">1</t>
  </si>
  <si>
    <t xml:space="preserve">2</t>
  </si>
  <si>
    <t xml:space="preserve">3</t>
  </si>
  <si>
    <t xml:space="preserve">4</t>
  </si>
  <si>
    <t xml:space="preserve">5 y más</t>
  </si>
  <si>
    <t xml:space="preserve">Número de dormitorios por vivienda</t>
  </si>
  <si>
    <t xml:space="preserve">Nota 1: Para la construcción de este tabulado se excluye las reconstrucciones, por tal motivo, el número total de viviendas difiere.</t>
  </si>
  <si>
    <t xml:space="preserve">Nota 2: Los resultados del año 2022 y 2023  son cifras semi-definitivas, del año 2024 son cifras provisionales, y del año 2025 son cifras preliminares.</t>
  </si>
  <si>
    <t xml:space="preserve">Cuadro E1</t>
  </si>
  <si>
    <t xml:space="preserve">Superficie total del terreno</t>
  </si>
  <si>
    <t xml:space="preserve">Total</t>
  </si>
  <si>
    <t xml:space="preserve">Residencial</t>
  </si>
  <si>
    <t xml:space="preserve">No residencial</t>
  </si>
  <si>
    <t xml:space="preserve">Parqueadero*</t>
  </si>
  <si>
    <t xml:space="preserve">Área para espacios verdes</t>
  </si>
  <si>
    <t xml:space="preserve">Área a construir</t>
  </si>
  <si>
    <t xml:space="preserve">Área total para espacios verdes</t>
  </si>
  <si>
    <t xml:space="preserve">* Parqueaderos de las edificaciones con fines no residenciales.</t>
  </si>
  <si>
    <t xml:space="preserve">Cuadro F1</t>
  </si>
  <si>
    <t xml:space="preserve">Monto total de financiamiento</t>
  </si>
  <si>
    <t xml:space="preserve">Cuadro F2</t>
  </si>
  <si>
    <t xml:space="preserve">Cuadro F3</t>
  </si>
  <si>
    <t xml:space="preserve">Total de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</si>
</sst>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#,##0"/>
  </numFmts>
  <fonts count="10">
    <font>
      <sz val="11"/>
      <color rgb="FF000000"/>
      <name val="Calibri"/>
      <family val="2"/>
      <scheme val="minor"/>
    </font>
    <font>
      <sz val="13"/>
      <color rgb="FFFFFFFF"/>
      <name val="Century Gothic"/>
      <b/>
    </font>
    <font>
      <sz val="13"/>
      <color rgb="FF595959"/>
      <name val="Century Gothic"/>
      <b/>
    </font>
    <font>
      <sz val="13"/>
      <color rgb="FF595959"/>
      <name val="Century Gothic"/>
    </font>
    <font>
      <sz val="11"/>
      <color rgb="FF595959"/>
      <name val="Century Gothic"/>
      <b/>
    </font>
    <font>
      <sz val="11"/>
      <color rgb="FF595959"/>
      <name val="Century Gothic"/>
    </font>
    <font>
      <sz val="14"/>
      <color rgb="FF595959"/>
      <name val="Century Gothic"/>
      <b/>
    </font>
    <font>
      <sz val="13"/>
      <color theme="10"/>
      <name val="Century Gothic"/>
      <u val="single"/>
    </font>
    <font>
      <sz val="11"/>
      <color theme="10"/>
      <name val="Calibri"/>
      <u val="single"/>
    </font>
    <font>
      <sz val="15"/>
      <color rgb="FFFFFFFF"/>
      <name val="Century Gothic"/>
      <b/>
    </font>
  </fonts>
  <fills count="5">
    <fill>
      <patternFill patternType="none"/>
    </fill>
    <fill>
      <patternFill patternType="gray125"/>
    </fill>
    <fill>
      <patternFill patternType="solid">
        <fgColor rgb="FF043F5C"/>
      </patternFill>
    </fill>
    <fill>
      <patternFill patternType="solid">
        <fgColor rgb="FF87D3D5"/>
      </patternFill>
    </fill>
    <fill>
      <patternFill patternType="solid">
        <fgColor rgb="FF7F7F7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166" fontId="3" fillId="0" borderId="2" xfId="0" applyFont="1" applyNumberFormat="1" applyBorder="1" applyAlignment="1">
      <alignment horizontal="center" vertical="center" wrapText="1"/>
    </xf>
    <xf numFmtId="167" fontId="2" fillId="3" borderId="2" xfId="0" applyFont="1" applyNumberForma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0" xfId="0" applyFont="1"/>
    <xf numFmtId="0" fontId="9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23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4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Relationship Id="rId2" Type="http://schemas.openxmlformats.org/officeDocument/2006/relationships/image" Target="../media/image25.pn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26.pn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4.png"/><Relationship Id="rId2" Type="http://schemas.openxmlformats.org/officeDocument/2006/relationships/image" Target="../media/image27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5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17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18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19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20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21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3680000" cy="12996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3572000" cy="131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7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7287200" cy="149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8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4493600" cy="149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6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36054000" cy="17496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18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9216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3932800" cy="14148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18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5480000" cy="1368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8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3760000" cy="1663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18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4004800" cy="1656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18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4511600" cy="131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6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33890400" cy="17136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18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9216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2463200" cy="131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6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4051600" cy="16596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18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19335600" cy="149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9</xdr:col>
      <xdr:colOff xmlns:xdr="http://schemas.openxmlformats.org/drawingml/2006/spreadsheetDrawing">0</xdr:colOff>
      <xdr:row xmlns:xdr="http://schemas.openxmlformats.org/drawingml/2006/spreadsheetDrawing">3</xdr:row>
      <xdr:rowOff xmlns:xdr="http://schemas.openxmlformats.org/drawingml/2006/spreadsheetDrawing">0</xdr:rowOff>
    </xdr:from>
    <xdr:ext xmlns:xdr="http://schemas.openxmlformats.org/drawingml/2006/spreadsheetDrawing" cx="763200" cy="774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2" name="Picture 2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2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true"/>
  </sheetViews>
  <sheetFormatPr defaultRowHeight="15.0" baseColWidth="10"/>
  <cols>
    <col min="1" max="1" width="8.71" hidden="0" customWidth="1"/>
    <col min="2" max="2" width="20.71" hidden="0" customWidth="1"/>
    <col min="3" max="3" width="170.71" hidden="0" customWidth="1"/>
  </cols>
  <sheetData>
    <row r="1" ht="100" customHeight="1"/>
    <row r="4" ht="26.25" customHeight="1">
      <c r="B4" s="1" t="s">
        <v>0</v>
      </c>
      <c r="C4" s="1" t="s">
        <v>1</v>
      </c>
    </row>
    <row r="5" ht="26.25" customHeight="1">
      <c r="B5" s="3" t="s">
        <v>2</v>
      </c>
      <c r="C5" s="2" t="s">
        <v>3</v>
      </c>
    </row>
    <row r="6" ht="26.25" customHeight="1">
      <c r="B6" s="5" t="s">
        <v>4</v>
      </c>
      <c r="C6" s="4" t="str">
        <f>=HYPERLINK("#'A1'!A1", "Resultados de las principales variables")</f>
      </c>
    </row>
    <row r="7" ht="26.25" customHeight="1">
      <c r="B7" s="3" t="s">
        <v>6</v>
      </c>
      <c r="C7" s="2" t="s">
        <v>7</v>
      </c>
    </row>
    <row r="8" ht="26.25" customHeight="1">
      <c r="B8" s="5" t="s">
        <v>8</v>
      </c>
      <c r="C8" s="4" t="str">
        <f>=HYPERLINK("#'B1'!A1", "Permisos de construcción, por trimestres, según cantones")</f>
      </c>
    </row>
    <row r="9" ht="26.25" customHeight="1">
      <c r="B9" s="3" t="s">
        <v>10</v>
      </c>
      <c r="C9" s="2" t="s">
        <v>11</v>
      </c>
    </row>
    <row r="10" ht="26.25" customHeight="1">
      <c r="B10" s="5" t="s">
        <v>12</v>
      </c>
      <c r="C10" s="4" t="str">
        <f>=HYPERLINK("#'C1'!A1", "Edificaciones a construir, por trimestres, según cantones")</f>
      </c>
    </row>
    <row r="11" ht="26.25" customHeight="1">
      <c r="B11" s="5" t="s">
        <v>14</v>
      </c>
      <c r="C11" s="4" t="str">
        <f>=HYPERLINK("#'C2'!A1", "Edificaciones a construir, por trimestres, según tipo de obra")</f>
      </c>
    </row>
    <row r="12" ht="26.25" customHeight="1">
      <c r="B12" s="5" t="s">
        <v>16</v>
      </c>
      <c r="C12" s="4" t="str">
        <f>=HYPERLINK("#'C3'!A1", "Edificaciones a construir, por trimestres, según uso de la edificación")</f>
      </c>
    </row>
    <row r="13" ht="26.25" customHeight="1">
      <c r="B13" s="5" t="s">
        <v>18</v>
      </c>
      <c r="C13" s="4" t="str">
        <f>=HYPERLINK("#'C4'!A1", "Edificaciones a construir, por trimestres, según acceso a internet – telefonía celular/convencional")</f>
      </c>
    </row>
    <row r="14" ht="26.25" customHeight="1">
      <c r="B14" s="3" t="s">
        <v>20</v>
      </c>
      <c r="C14" s="2" t="s">
        <v>21</v>
      </c>
    </row>
    <row r="15" ht="26.25" customHeight="1">
      <c r="B15" s="5" t="s">
        <v>22</v>
      </c>
      <c r="C15" s="4" t="str">
        <f>=HYPERLINK("#'D1'!A1", "Viviendas a construir, por trimestres, según cantones")</f>
      </c>
    </row>
    <row r="16" ht="26.25" customHeight="1">
      <c r="B16" s="5" t="s">
        <v>24</v>
      </c>
      <c r="C16" s="4" t="str">
        <f>=HYPERLINK("#'D2'!A1", "Viviendas a construir, por trimestres, según metros cuadrados")</f>
      </c>
    </row>
    <row r="17" ht="26.25" customHeight="1">
      <c r="B17" s="5" t="s">
        <v>26</v>
      </c>
      <c r="C17" s="4" t="str">
        <f>=HYPERLINK("#'D3'!A1", "Viviendas a construir, por trimestres, según número de dormitorios")</f>
      </c>
    </row>
    <row r="18" ht="26.25" customHeight="1">
      <c r="B18" s="3" t="s">
        <v>28</v>
      </c>
      <c r="C18" s="2" t="s">
        <v>29</v>
      </c>
    </row>
    <row r="19" ht="26.25" customHeight="1">
      <c r="B19" s="5" t="s">
        <v>30</v>
      </c>
      <c r="C19" s="4" t="str">
        <f>=HYPERLINK("#'E1'!A1", "Superficie del terreno y área a construir, por trimestres, según uso de la edificación")</f>
      </c>
    </row>
    <row r="20" ht="26.25" customHeight="1">
      <c r="B20" s="3" t="s">
        <v>32</v>
      </c>
      <c r="C20" s="2" t="s">
        <v>33</v>
      </c>
    </row>
    <row r="21" ht="26.25" customHeight="1">
      <c r="B21" s="5" t="s">
        <v>34</v>
      </c>
      <c r="C21" s="4" t="str">
        <f>=HYPERLINK("#'F1'!A1", "Valor estimado del financiamiento de las edificaciones, por trimestres, según tipo de obra")</f>
      </c>
    </row>
    <row r="22" ht="26.25" customHeight="1">
      <c r="B22" s="5" t="s">
        <v>36</v>
      </c>
      <c r="C22" s="4" t="str">
        <f>=HYPERLINK("#'F2'!A1", "Valor estimado del financiamiento de las edificaciones, por trimestres, según uso de la edificación")</f>
      </c>
    </row>
    <row r="23" ht="26.25" customHeight="1">
      <c r="B23" s="5" t="s">
        <v>38</v>
      </c>
      <c r="C23" s="4" t="str">
        <f>=HYPERLINK("#'F3'!A1", "Valor estimado de las edificaciones, por trimestres, según cantones")</f>
      </c>
    </row>
    <row r="24" ht="26.25" customHeight="1"/>
    <row r="25" ht="26.25" customHeight="1"/>
    <row r="26" ht="18" customHeight="1">
      <c r="B26" s="6" t="s">
        <v>40</v>
      </c>
      <c r="C26" s="7"/>
    </row>
    <row r="27" ht="18" customHeight="1">
      <c r="B27" s="6" t="s">
        <v>41</v>
      </c>
      <c r="C27" s="7"/>
    </row>
    <row r="28" ht="18" customHeight="1">
      <c r="B28" s="6"/>
      <c r="C28" s="7"/>
    </row>
    <row r="29" ht="18" customHeight="1">
      <c r="B29" s="6" t="s">
        <v>42</v>
      </c>
      <c r="C29" s="7"/>
    </row>
    <row r="30" ht="18" customHeight="1">
      <c r="B30" s="6" t="s">
        <v>43</v>
      </c>
      <c r="C30" s="7" t="s">
        <v>46</v>
      </c>
    </row>
    <row r="31" ht="18" customHeight="1">
      <c r="B31" s="6" t="s">
        <v>44</v>
      </c>
      <c r="C31" s="7" t="s">
        <v>47</v>
      </c>
    </row>
    <row r="32" ht="18" customHeight="1">
      <c r="B32" s="6" t="s">
        <v>45</v>
      </c>
      <c r="C32" s="7" t="s">
        <v>48</v>
      </c>
    </row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/>
  </sheetViews>
  <sheetFormatPr defaultRowHeight="15.0" baseColWidth="10"/>
  <cols>
    <col min="1" max="1" width="8.71" hidden="0" customWidth="1"/>
    <col min="2" max="2" width="35.71" hidden="0" customWidth="1"/>
    <col min="3" max="3" width="25.71" hidden="0" customWidth="1"/>
    <col min="4" max="4" width="25.71" hidden="0" customWidth="1"/>
    <col min="5" max="5" width="25.71" hidden="0" customWidth="1"/>
    <col min="6" max="6" width="25.71" hidden="0" customWidth="1"/>
    <col min="7" max="7" width="25.71" hidden="0" customWidth="1"/>
    <col min="9" max="9" width="15.71" hidden="0" customWidth="1"/>
  </cols>
  <sheetData>
    <row r="1" ht="100" customHeight="1"/>
    <row r="2">
      <c r="B2" s="8" t="s">
        <v>146</v>
      </c>
    </row>
    <row r="4" ht="30" customHeight="1">
      <c r="B4" s="1" t="s">
        <v>73</v>
      </c>
      <c r="C4" s="1" t="s">
        <v>152</v>
      </c>
      <c r="D4" s="1"/>
      <c r="E4" s="1"/>
      <c r="F4" s="1"/>
      <c r="G4" s="1"/>
      <c r="I4" s="13" t="str">
        <f>=HYPERLINK("#'ÍNDICE'!A1", "Índice")</f>
      </c>
    </row>
    <row r="5" ht="30" customHeight="1">
      <c r="B5" s="1" t="s">
        <v>50</v>
      </c>
      <c r="C5" s="1" t="s">
        <v>147</v>
      </c>
      <c r="D5" s="1" t="s">
        <v>148</v>
      </c>
      <c r="E5" s="1" t="s">
        <v>149</v>
      </c>
      <c r="F5" s="1" t="s">
        <v>150</v>
      </c>
      <c r="G5" s="1" t="s">
        <v>151</v>
      </c>
    </row>
    <row r="6" ht="40" customHeight="1">
      <c r="B6" s="5" t="s">
        <v>56</v>
      </c>
      <c r="C6" s="9" t="n">
        <v>1787</v>
      </c>
      <c r="D6" s="9" t="n">
        <v>669</v>
      </c>
      <c r="E6" s="9" t="n">
        <v>2038</v>
      </c>
      <c r="F6" s="9" t="n">
        <v>2093</v>
      </c>
      <c r="G6" s="9" t="n">
        <v>1467</v>
      </c>
    </row>
    <row r="7" ht="40" customHeight="1">
      <c r="B7" s="5" t="s">
        <v>57</v>
      </c>
      <c r="C7" s="9" t="n">
        <v>2160</v>
      </c>
      <c r="D7" s="9" t="n">
        <v>738</v>
      </c>
      <c r="E7" s="9" t="n">
        <v>2167</v>
      </c>
      <c r="F7" s="9" t="n">
        <v>2121</v>
      </c>
      <c r="G7" s="9" t="n">
        <v>1341</v>
      </c>
    </row>
    <row r="8" ht="40" customHeight="1">
      <c r="B8" s="5" t="s">
        <v>58</v>
      </c>
      <c r="C8" s="9" t="n">
        <v>3038</v>
      </c>
      <c r="D8" s="9" t="n">
        <v>826</v>
      </c>
      <c r="E8" s="9" t="n">
        <v>2369</v>
      </c>
      <c r="F8" s="9" t="n">
        <v>1231</v>
      </c>
      <c r="G8" s="9" t="n">
        <v>1318</v>
      </c>
    </row>
    <row r="9" ht="40" customHeight="1">
      <c r="B9" s="5" t="s">
        <v>59</v>
      </c>
      <c r="C9" s="9" t="n">
        <v>2003</v>
      </c>
      <c r="D9" s="9" t="n">
        <v>763</v>
      </c>
      <c r="E9" s="9" t="n">
        <v>2171</v>
      </c>
      <c r="F9" s="9" t="n">
        <v>1742</v>
      </c>
      <c r="G9" s="9" t="n">
        <v>1126</v>
      </c>
    </row>
    <row r="10" ht="40" customHeight="1">
      <c r="B10" s="3" t="s">
        <v>60</v>
      </c>
      <c r="C10" s="10" t="n">
        <v>8988</v>
      </c>
      <c r="D10" s="10" t="n">
        <v>2996</v>
      </c>
      <c r="E10" s="10" t="n">
        <v>8745</v>
      </c>
      <c r="F10" s="10" t="n">
        <v>7187</v>
      </c>
      <c r="G10" s="10" t="n">
        <v>5252</v>
      </c>
    </row>
    <row r="11" ht="40" customHeight="1">
      <c r="B11" s="5" t="s">
        <v>61</v>
      </c>
      <c r="C11" s="9" t="n">
        <v>2178</v>
      </c>
      <c r="D11" s="9" t="n">
        <v>769</v>
      </c>
      <c r="E11" s="9" t="n">
        <v>1721</v>
      </c>
      <c r="F11" s="9" t="n">
        <v>1193</v>
      </c>
      <c r="G11" s="9" t="n">
        <v>1647</v>
      </c>
    </row>
    <row r="12" ht="40" customHeight="1">
      <c r="B12" s="5" t="s">
        <v>62</v>
      </c>
      <c r="C12" s="9" t="n">
        <v>2773</v>
      </c>
      <c r="D12" s="9" t="n">
        <v>645</v>
      </c>
      <c r="E12" s="9" t="n">
        <v>2153</v>
      </c>
      <c r="F12" s="9" t="n">
        <v>753</v>
      </c>
      <c r="G12" s="9" t="n">
        <v>1497</v>
      </c>
    </row>
    <row r="13" ht="40" customHeight="1">
      <c r="B13" s="5" t="s">
        <v>63</v>
      </c>
      <c r="C13" s="9" t="n">
        <v>1532</v>
      </c>
      <c r="D13" s="9" t="n">
        <v>522</v>
      </c>
      <c r="E13" s="9" t="n">
        <v>1796</v>
      </c>
      <c r="F13" s="9" t="n">
        <v>1470</v>
      </c>
      <c r="G13" s="9" t="n">
        <v>1018</v>
      </c>
    </row>
    <row r="14" ht="40" customHeight="1">
      <c r="B14" s="5" t="s">
        <v>64</v>
      </c>
      <c r="C14" s="9" t="n">
        <v>1283</v>
      </c>
      <c r="D14" s="9" t="n">
        <v>555</v>
      </c>
      <c r="E14" s="9" t="n">
        <v>1510</v>
      </c>
      <c r="F14" s="9" t="n">
        <v>889</v>
      </c>
      <c r="G14" s="9" t="n">
        <v>1424</v>
      </c>
    </row>
    <row r="15" ht="40" customHeight="1">
      <c r="B15" s="3" t="s">
        <v>65</v>
      </c>
      <c r="C15" s="10" t="n">
        <v>7766</v>
      </c>
      <c r="D15" s="10" t="n">
        <v>2491</v>
      </c>
      <c r="E15" s="10" t="n">
        <v>7180</v>
      </c>
      <c r="F15" s="10" t="n">
        <v>4305</v>
      </c>
      <c r="G15" s="10" t="n">
        <v>5586</v>
      </c>
    </row>
    <row r="16" ht="40" customHeight="1">
      <c r="B16" s="5" t="s">
        <v>66</v>
      </c>
      <c r="C16" s="9" t="n">
        <v>3188</v>
      </c>
      <c r="D16" s="9" t="n">
        <v>806</v>
      </c>
      <c r="E16" s="9" t="n">
        <v>1856</v>
      </c>
      <c r="F16" s="9" t="n">
        <v>565</v>
      </c>
      <c r="G16" s="9" t="n">
        <v>1239</v>
      </c>
    </row>
    <row r="17" ht="40" customHeight="1">
      <c r="B17" s="5" t="s">
        <v>67</v>
      </c>
      <c r="C17" s="9" t="n">
        <v>2157</v>
      </c>
      <c r="D17" s="9" t="n">
        <v>902</v>
      </c>
      <c r="E17" s="9" t="n">
        <v>3009</v>
      </c>
      <c r="F17" s="9" t="n">
        <v>583</v>
      </c>
      <c r="G17" s="9" t="n">
        <v>1743</v>
      </c>
    </row>
    <row r="18" ht="40" customHeight="1">
      <c r="B18" s="5" t="s">
        <v>68</v>
      </c>
      <c r="C18" s="9" t="n">
        <v>2959</v>
      </c>
      <c r="D18" s="9" t="n">
        <v>677</v>
      </c>
      <c r="E18" s="9" t="n">
        <v>2221</v>
      </c>
      <c r="F18" s="9" t="n">
        <v>549</v>
      </c>
      <c r="G18" s="9" t="n">
        <v>1205</v>
      </c>
    </row>
    <row r="19" ht="40" customHeight="1">
      <c r="B19" s="5" t="s">
        <v>69</v>
      </c>
      <c r="C19" s="9" t="n">
        <v>2358</v>
      </c>
      <c r="D19" s="9" t="n">
        <v>559</v>
      </c>
      <c r="E19" s="9" t="n">
        <v>1687</v>
      </c>
      <c r="F19" s="9" t="n">
        <v>411</v>
      </c>
      <c r="G19" s="9" t="n">
        <v>785</v>
      </c>
    </row>
    <row r="20" ht="40" customHeight="1">
      <c r="B20" s="3" t="s">
        <v>70</v>
      </c>
      <c r="C20" s="10" t="n">
        <v>10662</v>
      </c>
      <c r="D20" s="10" t="n">
        <v>2944</v>
      </c>
      <c r="E20" s="10" t="n">
        <v>8773</v>
      </c>
      <c r="F20" s="10" t="n">
        <v>2108</v>
      </c>
      <c r="G20" s="10" t="n">
        <v>4972</v>
      </c>
    </row>
    <row r="21" ht="40" customHeight="1">
      <c r="B21" s="5" t="s">
        <v>71</v>
      </c>
      <c r="C21" s="9" t="n">
        <v>229</v>
      </c>
      <c r="D21" s="9" t="n">
        <v>747</v>
      </c>
      <c r="E21" s="9" t="n">
        <v>1381</v>
      </c>
      <c r="F21" s="9" t="n">
        <v>273</v>
      </c>
      <c r="G21" s="9" t="n">
        <v>160</v>
      </c>
    </row>
    <row r="22" ht="40" customHeight="1">
      <c r="B22" s="5" t="s">
        <v>72</v>
      </c>
      <c r="C22" s="9" t="n">
        <v>440</v>
      </c>
      <c r="D22" s="9" t="n">
        <v>1093</v>
      </c>
      <c r="E22" s="9" t="n">
        <v>2096</v>
      </c>
      <c r="F22" s="9" t="n">
        <v>392</v>
      </c>
      <c r="G22" s="9" t="n">
        <v>148</v>
      </c>
    </row>
    <row r="23" ht="18" customHeight="1">
      <c r="B23" s="7"/>
    </row>
    <row r="24" ht="18" customHeight="1">
      <c r="B24" s="7" t="s">
        <v>74</v>
      </c>
    </row>
    <row r="25" ht="18" customHeight="1">
      <c r="B25" s="7" t="s">
        <v>75</v>
      </c>
    </row>
    <row r="26" ht="18" customHeight="1">
      <c r="B26" s="7" t="s">
        <v>153</v>
      </c>
    </row>
    <row r="27" ht="18" customHeight="1">
      <c r="B27" s="7" t="s">
        <v>154</v>
      </c>
    </row>
    <row r="28" ht="18" customHeight="1">
      <c r="B28" s="7" t="s">
        <v>134</v>
      </c>
    </row>
    <row r="29" ht="18" customHeight="1">
      <c r="B29" s="7"/>
    </row>
    <row r="30" ht="18" customHeight="1">
      <c r="B30" s="7"/>
    </row>
  </sheetData>
  <mergeCells count="3">
    <mergeCell ref="B4:B5"/>
    <mergeCell ref="C4:G4"/>
    <mergeCell ref="I4:I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/>
  </sheetViews>
  <sheetFormatPr defaultRowHeight="15.0" baseColWidth="10"/>
  <cols>
    <col min="1" max="1" width="8.71" hidden="0" customWidth="1"/>
    <col min="2" max="2" width="35.71" hidden="0" customWidth="1"/>
    <col min="3" max="3" width="30.71" hidden="0" customWidth="1"/>
    <col min="4" max="4" width="30.71" hidden="0" customWidth="1"/>
    <col min="5" max="5" width="30.71" hidden="0" customWidth="1"/>
    <col min="6" max="6" width="30.71" hidden="0" customWidth="1"/>
    <col min="7" max="7" width="30.71" hidden="0" customWidth="1"/>
    <col min="8" max="8" width="30.71" hidden="0" customWidth="1"/>
    <col min="10" max="10" width="15.71" hidden="0" customWidth="1"/>
  </cols>
  <sheetData>
    <row r="1" ht="165" customHeight="1"/>
    <row r="2">
      <c r="B2" s="8" t="s">
        <v>155</v>
      </c>
    </row>
    <row r="4" ht="30" customHeight="1">
      <c r="B4" s="1" t="s">
        <v>73</v>
      </c>
      <c r="C4" s="1" t="s">
        <v>156</v>
      </c>
      <c r="D4" s="1" t="s">
        <v>162</v>
      </c>
      <c r="E4" s="1"/>
      <c r="F4" s="1"/>
      <c r="G4" s="1"/>
      <c r="H4" s="1" t="s">
        <v>163</v>
      </c>
      <c r="J4" s="13" t="str">
        <f>=HYPERLINK("#'ÍNDICE'!A1", "Índice")</f>
      </c>
    </row>
    <row r="5" ht="30" customHeight="1">
      <c r="B5" s="1" t="s">
        <v>50</v>
      </c>
      <c r="C5" s="1" t="s">
        <v>156</v>
      </c>
      <c r="D5" s="1" t="s">
        <v>157</v>
      </c>
      <c r="E5" s="1" t="s">
        <v>158</v>
      </c>
      <c r="F5" s="1" t="s">
        <v>159</v>
      </c>
      <c r="G5" s="1" t="s">
        <v>160</v>
      </c>
      <c r="H5" s="1" t="s">
        <v>161</v>
      </c>
    </row>
    <row r="6" ht="40" customHeight="1">
      <c r="B6" s="5" t="s">
        <v>56</v>
      </c>
      <c r="C6" s="9" t="n">
        <v>3011427</v>
      </c>
      <c r="D6" s="9" t="n">
        <v>1927053</v>
      </c>
      <c r="E6" s="9" t="n">
        <v>1541968</v>
      </c>
      <c r="F6" s="9" t="n">
        <v>384281</v>
      </c>
      <c r="G6" s="9" t="n">
        <v>804</v>
      </c>
      <c r="H6" s="9" t="n">
        <v>2491386</v>
      </c>
    </row>
    <row r="7" ht="40" customHeight="1">
      <c r="B7" s="5" t="s">
        <v>57</v>
      </c>
      <c r="C7" s="9" t="n">
        <v>2158775</v>
      </c>
      <c r="D7" s="9" t="n">
        <v>1728852</v>
      </c>
      <c r="E7" s="9" t="n">
        <v>1174308</v>
      </c>
      <c r="F7" s="9" t="n">
        <v>554481</v>
      </c>
      <c r="G7" s="9" t="n">
        <v>63</v>
      </c>
      <c r="H7" s="9" t="n">
        <v>1511939</v>
      </c>
    </row>
    <row r="8" ht="40" customHeight="1">
      <c r="B8" s="5" t="s">
        <v>58</v>
      </c>
      <c r="C8" s="9" t="n">
        <v>3364211</v>
      </c>
      <c r="D8" s="9" t="n">
        <v>1685551</v>
      </c>
      <c r="E8" s="9" t="n">
        <v>1170163</v>
      </c>
      <c r="F8" s="9" t="n">
        <v>515388</v>
      </c>
      <c r="G8" s="9" t="s">
        <v>96</v>
      </c>
      <c r="H8" s="9" t="n">
        <v>2645163</v>
      </c>
    </row>
    <row r="9" ht="40" customHeight="1">
      <c r="B9" s="5" t="s">
        <v>59</v>
      </c>
      <c r="C9" s="9" t="n">
        <v>2532298</v>
      </c>
      <c r="D9" s="9" t="n">
        <v>1521543</v>
      </c>
      <c r="E9" s="9" t="n">
        <v>1191892</v>
      </c>
      <c r="F9" s="9" t="n">
        <v>329636</v>
      </c>
      <c r="G9" s="9" t="n">
        <v>15</v>
      </c>
      <c r="H9" s="9" t="n">
        <v>1989373</v>
      </c>
    </row>
    <row r="10" ht="40" customHeight="1">
      <c r="B10" s="3" t="s">
        <v>60</v>
      </c>
      <c r="C10" s="10" t="n">
        <v>11066711</v>
      </c>
      <c r="D10" s="10" t="n">
        <v>6862999</v>
      </c>
      <c r="E10" s="10" t="n">
        <v>5078331</v>
      </c>
      <c r="F10" s="10" t="n">
        <v>1783786</v>
      </c>
      <c r="G10" s="10" t="n">
        <v>882</v>
      </c>
      <c r="H10" s="10" t="n">
        <v>8637861</v>
      </c>
    </row>
    <row r="11" ht="40" customHeight="1">
      <c r="B11" s="5" t="s">
        <v>61</v>
      </c>
      <c r="C11" s="9" t="n">
        <v>1706547</v>
      </c>
      <c r="D11" s="9" t="n">
        <v>1575551</v>
      </c>
      <c r="E11" s="9" t="n">
        <v>1068430</v>
      </c>
      <c r="F11" s="9" t="n">
        <v>506561</v>
      </c>
      <c r="G11" s="9" t="n">
        <v>560</v>
      </c>
      <c r="H11" s="9" t="n">
        <v>1192124</v>
      </c>
    </row>
    <row r="12" ht="40" customHeight="1">
      <c r="B12" s="5" t="s">
        <v>62</v>
      </c>
      <c r="C12" s="9" t="n">
        <v>1936757</v>
      </c>
      <c r="D12" s="9" t="n">
        <v>1610576</v>
      </c>
      <c r="E12" s="9" t="n">
        <v>1243540</v>
      </c>
      <c r="F12" s="9" t="n">
        <v>355957</v>
      </c>
      <c r="G12" s="9" t="n">
        <v>11079</v>
      </c>
      <c r="H12" s="9" t="n">
        <v>1168971</v>
      </c>
    </row>
    <row r="13" ht="40" customHeight="1">
      <c r="B13" s="5" t="s">
        <v>63</v>
      </c>
      <c r="C13" s="9" t="n">
        <v>2892323</v>
      </c>
      <c r="D13" s="9" t="n">
        <v>1308536</v>
      </c>
      <c r="E13" s="9" t="n">
        <v>900922</v>
      </c>
      <c r="F13" s="9" t="n">
        <v>406049</v>
      </c>
      <c r="G13" s="9" t="n">
        <v>1565</v>
      </c>
      <c r="H13" s="9" t="n">
        <v>2447438</v>
      </c>
    </row>
    <row r="14" ht="40" customHeight="1">
      <c r="B14" s="5" t="s">
        <v>64</v>
      </c>
      <c r="C14" s="9" t="n">
        <v>1687525</v>
      </c>
      <c r="D14" s="9" t="n">
        <v>1104853</v>
      </c>
      <c r="E14" s="9" t="n">
        <v>842202</v>
      </c>
      <c r="F14" s="9" t="n">
        <v>259354</v>
      </c>
      <c r="G14" s="9" t="n">
        <v>3297</v>
      </c>
      <c r="H14" s="9" t="n">
        <v>1262719</v>
      </c>
    </row>
    <row r="15" ht="40" customHeight="1">
      <c r="B15" s="3" t="s">
        <v>65</v>
      </c>
      <c r="C15" s="10" t="n">
        <v>8223152</v>
      </c>
      <c r="D15" s="10" t="n">
        <v>5599515</v>
      </c>
      <c r="E15" s="10" t="n">
        <v>4055094</v>
      </c>
      <c r="F15" s="10" t="n">
        <v>1527920</v>
      </c>
      <c r="G15" s="10" t="n">
        <v>16501</v>
      </c>
      <c r="H15" s="10" t="n">
        <v>6071252</v>
      </c>
    </row>
    <row r="16" ht="40" customHeight="1">
      <c r="B16" s="5" t="s">
        <v>66</v>
      </c>
      <c r="C16" s="9" t="n">
        <v>2417552</v>
      </c>
      <c r="D16" s="9" t="n">
        <v>1685128</v>
      </c>
      <c r="E16" s="9" t="n">
        <v>1243853</v>
      </c>
      <c r="F16" s="9" t="n">
        <v>439451</v>
      </c>
      <c r="G16" s="9" t="n">
        <v>1824</v>
      </c>
      <c r="H16" s="9" t="n">
        <v>1648731</v>
      </c>
    </row>
    <row r="17" ht="40" customHeight="1">
      <c r="B17" s="5" t="s">
        <v>67</v>
      </c>
      <c r="C17" s="9" t="n">
        <v>2779870</v>
      </c>
      <c r="D17" s="9" t="n">
        <v>2177160</v>
      </c>
      <c r="E17" s="9" t="n">
        <v>1216528</v>
      </c>
      <c r="F17" s="9" t="n">
        <v>955608</v>
      </c>
      <c r="G17" s="9" t="n">
        <v>5024</v>
      </c>
      <c r="H17" s="9" t="n">
        <v>1912950</v>
      </c>
    </row>
    <row r="18" ht="40" customHeight="1">
      <c r="B18" s="5" t="s">
        <v>68</v>
      </c>
      <c r="C18" s="9" t="n">
        <v>2151004</v>
      </c>
      <c r="D18" s="9" t="n">
        <v>1447834</v>
      </c>
      <c r="E18" s="9" t="n">
        <v>1013612</v>
      </c>
      <c r="F18" s="9" t="n">
        <v>434115</v>
      </c>
      <c r="G18" s="9" t="n">
        <v>107</v>
      </c>
      <c r="H18" s="9" t="n">
        <v>1290951</v>
      </c>
    </row>
    <row r="19" ht="40" customHeight="1">
      <c r="B19" s="5" t="s">
        <v>69</v>
      </c>
      <c r="C19" s="9" t="n">
        <v>1659356</v>
      </c>
      <c r="D19" s="9" t="n">
        <v>1131200</v>
      </c>
      <c r="E19" s="9" t="n">
        <v>753752</v>
      </c>
      <c r="F19" s="9" t="n">
        <v>377044</v>
      </c>
      <c r="G19" s="9" t="n">
        <v>404</v>
      </c>
      <c r="H19" s="9" t="n">
        <v>1018414</v>
      </c>
    </row>
    <row r="20" ht="40" customHeight="1">
      <c r="B20" s="3" t="s">
        <v>70</v>
      </c>
      <c r="C20" s="10" t="n">
        <v>9007782</v>
      </c>
      <c r="D20" s="10" t="n">
        <v>6441322</v>
      </c>
      <c r="E20" s="10" t="n">
        <v>4227745</v>
      </c>
      <c r="F20" s="10" t="n">
        <v>2206218</v>
      </c>
      <c r="G20" s="10" t="n">
        <v>7359</v>
      </c>
      <c r="H20" s="10" t="n">
        <v>5871046</v>
      </c>
    </row>
    <row r="21" ht="40" customHeight="1">
      <c r="B21" s="5" t="s">
        <v>71</v>
      </c>
      <c r="C21" s="9" t="n">
        <v>756666</v>
      </c>
      <c r="D21" s="9" t="n">
        <v>569812</v>
      </c>
      <c r="E21" s="9" t="n">
        <v>415793</v>
      </c>
      <c r="F21" s="9" t="n">
        <v>153614</v>
      </c>
      <c r="G21" s="9" t="n">
        <v>405</v>
      </c>
      <c r="H21" s="9" t="n">
        <v>465528</v>
      </c>
    </row>
    <row r="22" ht="40" customHeight="1">
      <c r="B22" s="5" t="s">
        <v>72</v>
      </c>
      <c r="C22" s="9" t="n">
        <v>1194414</v>
      </c>
      <c r="D22" s="9" t="n">
        <v>853902</v>
      </c>
      <c r="E22" s="9" t="n">
        <v>626081</v>
      </c>
      <c r="F22" s="9" t="n">
        <v>227762</v>
      </c>
      <c r="G22" s="9" t="n">
        <v>59</v>
      </c>
      <c r="H22" s="9" t="n">
        <v>755546</v>
      </c>
    </row>
    <row r="23" ht="18" customHeight="1">
      <c r="B23" s="7"/>
    </row>
    <row r="24" ht="18" customHeight="1">
      <c r="B24" s="7" t="s">
        <v>74</v>
      </c>
    </row>
    <row r="25" ht="18" customHeight="1">
      <c r="B25" s="7" t="s">
        <v>75</v>
      </c>
    </row>
    <row r="26" ht="18" customHeight="1">
      <c r="B26" s="7" t="s">
        <v>164</v>
      </c>
    </row>
    <row r="27" ht="18" customHeight="1">
      <c r="B27" s="7" t="s">
        <v>76</v>
      </c>
    </row>
    <row r="28" ht="18" customHeight="1">
      <c r="B28" s="7" t="s">
        <v>77</v>
      </c>
    </row>
    <row r="29" ht="18" customHeight="1">
      <c r="B29" s="7"/>
    </row>
    <row r="30" ht="18" customHeight="1">
      <c r="B30" s="7"/>
    </row>
  </sheetData>
  <mergeCells count="5">
    <mergeCell ref="B4:B5"/>
    <mergeCell ref="C4:C5"/>
    <mergeCell ref="D4:G4"/>
    <mergeCell ref="H4:H5"/>
    <mergeCell ref="J4:J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/>
  </sheetViews>
  <sheetFormatPr defaultRowHeight="15.0" baseColWidth="10"/>
  <cols>
    <col min="1" max="1" width="8.71" hidden="0" customWidth="1"/>
    <col min="2" max="2" width="35.71" hidden="0" customWidth="1"/>
    <col min="3" max="3" width="35.71" hidden="0" customWidth="1"/>
    <col min="4" max="4" width="35.71" hidden="0" customWidth="1"/>
    <col min="5" max="5" width="35.71" hidden="0" customWidth="1"/>
    <col min="6" max="6" width="35.71" hidden="0" customWidth="1"/>
    <col min="8" max="8" width="15.71" hidden="0" customWidth="1"/>
  </cols>
  <sheetData>
    <row r="1" ht="120" customHeight="1"/>
    <row r="2">
      <c r="B2" s="8" t="s">
        <v>165</v>
      </c>
    </row>
    <row r="4" ht="30" customHeight="1">
      <c r="B4" s="1" t="s">
        <v>73</v>
      </c>
      <c r="C4" s="1" t="s">
        <v>166</v>
      </c>
      <c r="D4" s="1" t="s">
        <v>103</v>
      </c>
      <c r="E4" s="1"/>
      <c r="F4" s="1"/>
      <c r="H4" s="13" t="str">
        <f>=HYPERLINK("#'ÍNDICE'!A1", "Índice")</f>
      </c>
    </row>
    <row r="5" ht="30" customHeight="1">
      <c r="B5" s="1" t="s">
        <v>50</v>
      </c>
      <c r="C5" s="1" t="s">
        <v>166</v>
      </c>
      <c r="D5" s="1" t="s">
        <v>100</v>
      </c>
      <c r="E5" s="1" t="s">
        <v>101</v>
      </c>
      <c r="F5" s="1" t="s">
        <v>102</v>
      </c>
    </row>
    <row r="6" ht="40" customHeight="1">
      <c r="B6" s="5" t="s">
        <v>56</v>
      </c>
      <c r="C6" s="9" t="n">
        <v>768976199</v>
      </c>
      <c r="D6" s="9" t="n">
        <v>405307901</v>
      </c>
      <c r="E6" s="9" t="n">
        <v>143456365</v>
      </c>
      <c r="F6" s="9" t="n">
        <v>220211933</v>
      </c>
    </row>
    <row r="7" ht="40" customHeight="1">
      <c r="B7" s="5" t="s">
        <v>57</v>
      </c>
      <c r="C7" s="9" t="n">
        <v>655517972</v>
      </c>
      <c r="D7" s="9" t="n">
        <v>484460723</v>
      </c>
      <c r="E7" s="9" t="n">
        <v>76256451</v>
      </c>
      <c r="F7" s="9" t="n">
        <v>94800798</v>
      </c>
    </row>
    <row r="8" ht="40" customHeight="1">
      <c r="B8" s="5" t="s">
        <v>58</v>
      </c>
      <c r="C8" s="9" t="n">
        <v>569578502</v>
      </c>
      <c r="D8" s="9" t="n">
        <v>450602033</v>
      </c>
      <c r="E8" s="9" t="n">
        <v>72960823</v>
      </c>
      <c r="F8" s="9" t="n">
        <v>46015646</v>
      </c>
    </row>
    <row r="9" ht="40" customHeight="1">
      <c r="B9" s="5" t="s">
        <v>59</v>
      </c>
      <c r="C9" s="9" t="n">
        <v>581895871</v>
      </c>
      <c r="D9" s="9" t="n">
        <v>376410292</v>
      </c>
      <c r="E9" s="9" t="n">
        <v>85966615</v>
      </c>
      <c r="F9" s="9" t="n">
        <v>119518964</v>
      </c>
    </row>
    <row r="10" ht="40" customHeight="1">
      <c r="B10" s="3" t="s">
        <v>60</v>
      </c>
      <c r="C10" s="10" t="n">
        <v>2575968544</v>
      </c>
      <c r="D10" s="10" t="n">
        <v>1716780949</v>
      </c>
      <c r="E10" s="10" t="n">
        <v>378640254</v>
      </c>
      <c r="F10" s="10" t="n">
        <v>480547341</v>
      </c>
    </row>
    <row r="11" ht="40" customHeight="1">
      <c r="B11" s="5" t="s">
        <v>61</v>
      </c>
      <c r="C11" s="9" t="n">
        <v>658896025</v>
      </c>
      <c r="D11" s="9" t="n">
        <v>405283865</v>
      </c>
      <c r="E11" s="9" t="n">
        <v>88621865</v>
      </c>
      <c r="F11" s="9" t="n">
        <v>164990295</v>
      </c>
    </row>
    <row r="12" ht="40" customHeight="1">
      <c r="B12" s="5" t="s">
        <v>62</v>
      </c>
      <c r="C12" s="9" t="n">
        <v>618811209</v>
      </c>
      <c r="D12" s="9" t="n">
        <v>435332670</v>
      </c>
      <c r="E12" s="9" t="n">
        <v>121927074</v>
      </c>
      <c r="F12" s="9" t="n">
        <v>61551465</v>
      </c>
    </row>
    <row r="13" ht="40" customHeight="1">
      <c r="B13" s="5" t="s">
        <v>63</v>
      </c>
      <c r="C13" s="9" t="n">
        <v>582627238</v>
      </c>
      <c r="D13" s="9" t="n">
        <v>360085470</v>
      </c>
      <c r="E13" s="9" t="n">
        <v>140636777</v>
      </c>
      <c r="F13" s="9" t="n">
        <v>81904991</v>
      </c>
    </row>
    <row r="14" ht="40" customHeight="1">
      <c r="B14" s="5" t="s">
        <v>64</v>
      </c>
      <c r="C14" s="9" t="n">
        <v>486948056</v>
      </c>
      <c r="D14" s="9" t="n">
        <v>361161687</v>
      </c>
      <c r="E14" s="9" t="n">
        <v>36865397</v>
      </c>
      <c r="F14" s="9" t="n">
        <v>88920972</v>
      </c>
    </row>
    <row r="15" ht="40" customHeight="1">
      <c r="B15" s="3" t="s">
        <v>65</v>
      </c>
      <c r="C15" s="10" t="n">
        <v>2347282528</v>
      </c>
      <c r="D15" s="10" t="n">
        <v>1561863692</v>
      </c>
      <c r="E15" s="10" t="n">
        <v>388051113</v>
      </c>
      <c r="F15" s="10" t="n">
        <v>397367723</v>
      </c>
    </row>
    <row r="16" ht="40" customHeight="1">
      <c r="B16" s="5" t="s">
        <v>66</v>
      </c>
      <c r="C16" s="9" t="n">
        <v>765057124</v>
      </c>
      <c r="D16" s="9" t="n">
        <v>617656167</v>
      </c>
      <c r="E16" s="9" t="n">
        <v>90773087</v>
      </c>
      <c r="F16" s="9" t="n">
        <v>56627870</v>
      </c>
    </row>
    <row r="17" ht="40" customHeight="1">
      <c r="B17" s="5" t="s">
        <v>67</v>
      </c>
      <c r="C17" s="9" t="n">
        <v>958205264</v>
      </c>
      <c r="D17" s="9" t="n">
        <v>651513626</v>
      </c>
      <c r="E17" s="9" t="n">
        <v>202311412</v>
      </c>
      <c r="F17" s="9" t="n">
        <v>104380226</v>
      </c>
    </row>
    <row r="18" ht="40" customHeight="1">
      <c r="B18" s="5" t="s">
        <v>68</v>
      </c>
      <c r="C18" s="9" t="n">
        <v>648415729</v>
      </c>
      <c r="D18" s="9" t="n">
        <v>522255725</v>
      </c>
      <c r="E18" s="9" t="n">
        <v>62231068</v>
      </c>
      <c r="F18" s="9" t="n">
        <v>63928936</v>
      </c>
    </row>
    <row r="19" ht="40" customHeight="1">
      <c r="B19" s="5" t="s">
        <v>69</v>
      </c>
      <c r="C19" s="9" t="n">
        <v>557191392</v>
      </c>
      <c r="D19" s="9" t="n">
        <v>374146809</v>
      </c>
      <c r="E19" s="9" t="n">
        <v>77915690</v>
      </c>
      <c r="F19" s="9" t="n">
        <v>105128893</v>
      </c>
    </row>
    <row r="20" ht="40" customHeight="1">
      <c r="B20" s="3" t="s">
        <v>70</v>
      </c>
      <c r="C20" s="10" t="n">
        <v>2928869509</v>
      </c>
      <c r="D20" s="10" t="n">
        <v>2165572327</v>
      </c>
      <c r="E20" s="10" t="n">
        <v>433231257</v>
      </c>
      <c r="F20" s="10" t="n">
        <v>330065925</v>
      </c>
    </row>
    <row r="21" ht="40" customHeight="1">
      <c r="B21" s="5" t="s">
        <v>71</v>
      </c>
      <c r="C21" s="9" t="n">
        <v>249847333</v>
      </c>
      <c r="D21" s="9" t="n">
        <v>219517252</v>
      </c>
      <c r="E21" s="9" t="n">
        <v>12528677</v>
      </c>
      <c r="F21" s="9" t="n">
        <v>17801404</v>
      </c>
    </row>
    <row r="22" ht="40" customHeight="1">
      <c r="B22" s="5" t="s">
        <v>72</v>
      </c>
      <c r="C22" s="9" t="n">
        <v>391420456</v>
      </c>
      <c r="D22" s="9" t="n">
        <v>345305297</v>
      </c>
      <c r="E22" s="9" t="n">
        <v>38304110</v>
      </c>
      <c r="F22" s="9" t="n">
        <v>7811049</v>
      </c>
    </row>
    <row r="23" ht="18" customHeight="1">
      <c r="B23" s="7"/>
    </row>
    <row r="24" ht="18" customHeight="1">
      <c r="B24" s="7" t="s">
        <v>74</v>
      </c>
    </row>
    <row r="25" ht="18" customHeight="1">
      <c r="B25" s="7" t="s">
        <v>75</v>
      </c>
    </row>
    <row r="26" ht="18" customHeight="1">
      <c r="B26" s="7" t="s">
        <v>76</v>
      </c>
    </row>
    <row r="27" ht="18" customHeight="1">
      <c r="B27" s="7" t="s">
        <v>77</v>
      </c>
    </row>
    <row r="28" ht="18" customHeight="1">
      <c r="B28" s="7"/>
    </row>
    <row r="29" ht="18" customHeight="1">
      <c r="B29" s="7"/>
    </row>
    <row r="30" ht="18" customHeight="1">
      <c r="B30" s="7"/>
    </row>
  </sheetData>
  <mergeCells count="4">
    <mergeCell ref="B4:B5"/>
    <mergeCell ref="C4:C5"/>
    <mergeCell ref="D4:F4"/>
    <mergeCell ref="H4:H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/>
  </sheetViews>
  <sheetFormatPr defaultRowHeight="15.0" baseColWidth="10"/>
  <cols>
    <col min="1" max="1" width="8.71" hidden="0" customWidth="1"/>
    <col min="2" max="2" width="35.71" hidden="0" customWidth="1"/>
    <col min="3" max="3" width="30.71" hidden="0" customWidth="1"/>
    <col min="4" max="4" width="30.71" hidden="0" customWidth="1"/>
    <col min="5" max="5" width="30.71" hidden="0" customWidth="1"/>
    <col min="6" max="6" width="30.71" hidden="0" customWidth="1"/>
    <col min="7" max="7" width="30.71" hidden="0" customWidth="1"/>
    <col min="8" max="8" width="30.71" hidden="0" customWidth="1"/>
    <col min="9" max="9" width="30.71" hidden="0" customWidth="1"/>
    <col min="10" max="10" width="30.71" hidden="0" customWidth="1"/>
    <col min="11" max="11" width="30.71" hidden="0" customWidth="1"/>
    <col min="12" max="12" width="30.71" hidden="0" customWidth="1"/>
    <col min="13" max="13" width="30.71" hidden="0" customWidth="1"/>
    <col min="14" max="14" width="30.71" hidden="0" customWidth="1"/>
    <col min="15" max="15" width="30.71" hidden="0" customWidth="1"/>
    <col min="16" max="16" width="30.71" hidden="0" customWidth="1"/>
    <col min="17" max="17" width="30.71" hidden="0" customWidth="1"/>
    <col min="18" max="18" width="30.71" hidden="0" customWidth="1"/>
    <col min="20" max="20" width="15.71" hidden="0" customWidth="1"/>
  </cols>
  <sheetData>
    <row r="1" ht="130" customHeight="1"/>
    <row r="2">
      <c r="B2" s="8" t="s">
        <v>167</v>
      </c>
    </row>
    <row r="4" ht="70" customHeight="1">
      <c r="B4" s="1" t="s">
        <v>73</v>
      </c>
      <c r="C4" s="1" t="s">
        <v>166</v>
      </c>
      <c r="D4" s="1" t="s">
        <v>105</v>
      </c>
      <c r="E4" s="1" t="s">
        <v>106</v>
      </c>
      <c r="F4" s="1" t="s">
        <v>107</v>
      </c>
      <c r="G4" s="1" t="s">
        <v>108</v>
      </c>
      <c r="H4" s="1" t="s">
        <v>109</v>
      </c>
      <c r="I4" s="1" t="s">
        <v>110</v>
      </c>
      <c r="J4" s="1" t="s">
        <v>111</v>
      </c>
      <c r="K4" s="1" t="s">
        <v>112</v>
      </c>
      <c r="L4" s="1" t="s">
        <v>113</v>
      </c>
      <c r="M4" s="1" t="s">
        <v>114</v>
      </c>
      <c r="N4" s="1" t="s">
        <v>115</v>
      </c>
      <c r="O4" s="1" t="s">
        <v>116</v>
      </c>
      <c r="P4" s="1" t="s">
        <v>117</v>
      </c>
      <c r="Q4" s="1" t="s">
        <v>118</v>
      </c>
      <c r="R4" s="1" t="s">
        <v>119</v>
      </c>
      <c r="T4" s="13" t="str">
        <f>=HYPERLINK("#'ÍNDICE'!A1", "Índice")</f>
      </c>
    </row>
    <row r="5" ht="40" customHeight="1">
      <c r="B5" s="5" t="s">
        <v>56</v>
      </c>
      <c r="C5" s="9" t="n">
        <v>768976199</v>
      </c>
      <c r="D5" s="9" t="n">
        <v>178808100</v>
      </c>
      <c r="E5" s="9" t="n">
        <v>67521867</v>
      </c>
      <c r="F5" s="9" t="n">
        <v>357818235</v>
      </c>
      <c r="G5" s="9" t="n">
        <v>125642594</v>
      </c>
      <c r="H5" s="9" t="n">
        <v>5485748</v>
      </c>
      <c r="I5" s="9" t="n">
        <v>4945737</v>
      </c>
      <c r="J5" s="9" t="n">
        <v>854657</v>
      </c>
      <c r="K5" s="9" t="s">
        <v>96</v>
      </c>
      <c r="L5" s="9" t="s">
        <v>96</v>
      </c>
      <c r="M5" s="9" t="s">
        <v>96</v>
      </c>
      <c r="N5" s="9" t="n">
        <v>742183</v>
      </c>
      <c r="O5" s="9" t="n">
        <v>2000000</v>
      </c>
      <c r="P5" s="9" t="s">
        <v>96</v>
      </c>
      <c r="Q5" s="9" t="n">
        <v>18896462</v>
      </c>
      <c r="R5" s="9" t="n">
        <v>6260616</v>
      </c>
    </row>
    <row r="6" ht="40" customHeight="1">
      <c r="B6" s="5" t="s">
        <v>57</v>
      </c>
      <c r="C6" s="9" t="n">
        <v>655517972</v>
      </c>
      <c r="D6" s="9" t="n">
        <v>169633256</v>
      </c>
      <c r="E6" s="9" t="n">
        <v>77855281</v>
      </c>
      <c r="F6" s="9" t="n">
        <v>192721058</v>
      </c>
      <c r="G6" s="9" t="n">
        <v>176232275</v>
      </c>
      <c r="H6" s="9" t="n">
        <v>2364513</v>
      </c>
      <c r="I6" s="9" t="n">
        <v>80000</v>
      </c>
      <c r="J6" s="9" t="n">
        <v>1642898</v>
      </c>
      <c r="K6" s="9" t="s">
        <v>96</v>
      </c>
      <c r="L6" s="9" t="s">
        <v>96</v>
      </c>
      <c r="M6" s="9" t="n">
        <v>1183497</v>
      </c>
      <c r="N6" s="9" t="n">
        <v>8005901</v>
      </c>
      <c r="O6" s="9" t="n">
        <v>1059760</v>
      </c>
      <c r="P6" s="9" t="s">
        <v>96</v>
      </c>
      <c r="Q6" s="9" t="n">
        <v>8961209</v>
      </c>
      <c r="R6" s="9" t="n">
        <v>15778324</v>
      </c>
    </row>
    <row r="7" ht="40" customHeight="1">
      <c r="B7" s="5" t="s">
        <v>58</v>
      </c>
      <c r="C7" s="9" t="n">
        <v>569578502</v>
      </c>
      <c r="D7" s="9" t="n">
        <v>233266587</v>
      </c>
      <c r="E7" s="9" t="n">
        <v>78322836</v>
      </c>
      <c r="F7" s="9" t="n">
        <v>124348426</v>
      </c>
      <c r="G7" s="9" t="n">
        <v>83391290</v>
      </c>
      <c r="H7" s="9" t="n">
        <v>5518325</v>
      </c>
      <c r="I7" s="9" t="n">
        <v>170000</v>
      </c>
      <c r="J7" s="9" t="n">
        <v>12167380</v>
      </c>
      <c r="K7" s="9" t="s">
        <v>96</v>
      </c>
      <c r="L7" s="9" t="n">
        <v>400000</v>
      </c>
      <c r="M7" s="9" t="n">
        <v>283200</v>
      </c>
      <c r="N7" s="9" t="n">
        <v>675567</v>
      </c>
      <c r="O7" s="9" t="s">
        <v>96</v>
      </c>
      <c r="P7" s="9" t="s">
        <v>96</v>
      </c>
      <c r="Q7" s="9" t="n">
        <v>12746795</v>
      </c>
      <c r="R7" s="9" t="n">
        <v>18288096</v>
      </c>
    </row>
    <row r="8" ht="40" customHeight="1">
      <c r="B8" s="5" t="s">
        <v>59</v>
      </c>
      <c r="C8" s="9" t="n">
        <v>581895871</v>
      </c>
      <c r="D8" s="9" t="n">
        <v>171002366</v>
      </c>
      <c r="E8" s="9" t="n">
        <v>72061425</v>
      </c>
      <c r="F8" s="9" t="n">
        <v>226176319</v>
      </c>
      <c r="G8" s="9" t="n">
        <v>68933322</v>
      </c>
      <c r="H8" s="9" t="n">
        <v>11337436</v>
      </c>
      <c r="I8" s="9" t="n">
        <v>35000</v>
      </c>
      <c r="J8" s="9" t="n">
        <v>5858496</v>
      </c>
      <c r="K8" s="9" t="n">
        <v>40000</v>
      </c>
      <c r="L8" s="9" t="n">
        <v>823440</v>
      </c>
      <c r="M8" s="9" t="n">
        <v>320600</v>
      </c>
      <c r="N8" s="9" t="n">
        <v>2797108</v>
      </c>
      <c r="O8" s="9" t="s">
        <v>96</v>
      </c>
      <c r="P8" s="9" t="s">
        <v>96</v>
      </c>
      <c r="Q8" s="9" t="n">
        <v>19063505</v>
      </c>
      <c r="R8" s="9" t="n">
        <v>3446854</v>
      </c>
    </row>
    <row r="9" ht="40" customHeight="1">
      <c r="B9" s="3" t="s">
        <v>60</v>
      </c>
      <c r="C9" s="10" t="n">
        <v>2575968544</v>
      </c>
      <c r="D9" s="10" t="n">
        <v>752710309</v>
      </c>
      <c r="E9" s="10" t="n">
        <v>295761409</v>
      </c>
      <c r="F9" s="10" t="n">
        <v>901064038</v>
      </c>
      <c r="G9" s="10" t="n">
        <v>454199481</v>
      </c>
      <c r="H9" s="10" t="n">
        <v>24706022</v>
      </c>
      <c r="I9" s="10" t="n">
        <v>5230737</v>
      </c>
      <c r="J9" s="10" t="n">
        <v>20523431</v>
      </c>
      <c r="K9" s="10" t="n">
        <v>40000</v>
      </c>
      <c r="L9" s="10" t="n">
        <v>1223440</v>
      </c>
      <c r="M9" s="10" t="n">
        <v>1787297</v>
      </c>
      <c r="N9" s="10" t="n">
        <v>12220759</v>
      </c>
      <c r="O9" s="10" t="n">
        <v>3059760</v>
      </c>
      <c r="P9" s="10" t="s">
        <v>96</v>
      </c>
      <c r="Q9" s="10" t="n">
        <v>59667971</v>
      </c>
      <c r="R9" s="10" t="n">
        <v>43773890</v>
      </c>
    </row>
    <row r="10" ht="40" customHeight="1">
      <c r="B10" s="5" t="s">
        <v>61</v>
      </c>
      <c r="C10" s="9" t="n">
        <v>658896025</v>
      </c>
      <c r="D10" s="9" t="n">
        <v>149537149</v>
      </c>
      <c r="E10" s="9" t="n">
        <v>76592527</v>
      </c>
      <c r="F10" s="9" t="n">
        <v>150898972</v>
      </c>
      <c r="G10" s="9" t="n">
        <v>147931030</v>
      </c>
      <c r="H10" s="9" t="n">
        <v>19611791</v>
      </c>
      <c r="I10" s="9" t="n">
        <v>697988</v>
      </c>
      <c r="J10" s="9" t="n">
        <v>1747387</v>
      </c>
      <c r="K10" s="9" t="n">
        <v>305706</v>
      </c>
      <c r="L10" s="9" t="s">
        <v>96</v>
      </c>
      <c r="M10" s="9" t="n">
        <v>180000</v>
      </c>
      <c r="N10" s="9" t="n">
        <v>23840186</v>
      </c>
      <c r="O10" s="9" t="s">
        <v>96</v>
      </c>
      <c r="P10" s="9" t="s">
        <v>96</v>
      </c>
      <c r="Q10" s="9" t="n">
        <v>82721327</v>
      </c>
      <c r="R10" s="9" t="n">
        <v>4831962</v>
      </c>
    </row>
    <row r="11" ht="40" customHeight="1">
      <c r="B11" s="5" t="s">
        <v>62</v>
      </c>
      <c r="C11" s="9" t="n">
        <v>618811209</v>
      </c>
      <c r="D11" s="9" t="n">
        <v>176557383</v>
      </c>
      <c r="E11" s="9" t="n">
        <v>150783756</v>
      </c>
      <c r="F11" s="9" t="n">
        <v>131613943</v>
      </c>
      <c r="G11" s="9" t="n">
        <v>66219016</v>
      </c>
      <c r="H11" s="9" t="n">
        <v>19723298</v>
      </c>
      <c r="I11" s="9" t="n">
        <v>400000</v>
      </c>
      <c r="J11" s="9" t="n">
        <v>756310</v>
      </c>
      <c r="K11" s="9" t="n">
        <v>556000</v>
      </c>
      <c r="L11" s="9" t="n">
        <v>1096000</v>
      </c>
      <c r="M11" s="9" t="n">
        <v>664000</v>
      </c>
      <c r="N11" s="9" t="n">
        <v>13026287</v>
      </c>
      <c r="O11" s="9" t="s">
        <v>96</v>
      </c>
      <c r="P11" s="9" t="s">
        <v>96</v>
      </c>
      <c r="Q11" s="9" t="n">
        <v>50919024</v>
      </c>
      <c r="R11" s="9" t="n">
        <v>6496192</v>
      </c>
    </row>
    <row r="12" ht="40" customHeight="1">
      <c r="B12" s="5" t="s">
        <v>63</v>
      </c>
      <c r="C12" s="9" t="n">
        <v>582627238</v>
      </c>
      <c r="D12" s="9" t="n">
        <v>174777757</v>
      </c>
      <c r="E12" s="9" t="n">
        <v>61178559</v>
      </c>
      <c r="F12" s="9" t="n">
        <v>151905211</v>
      </c>
      <c r="G12" s="9" t="n">
        <v>118933192</v>
      </c>
      <c r="H12" s="9" t="n">
        <v>23453599</v>
      </c>
      <c r="I12" s="9" t="n">
        <v>60863</v>
      </c>
      <c r="J12" s="9" t="n">
        <v>16915430</v>
      </c>
      <c r="K12" s="9" t="n">
        <v>2705000</v>
      </c>
      <c r="L12" s="9" t="n">
        <v>323362</v>
      </c>
      <c r="M12" s="9" t="n">
        <v>864870</v>
      </c>
      <c r="N12" s="9" t="n">
        <v>940000</v>
      </c>
      <c r="O12" s="9" t="s">
        <v>96</v>
      </c>
      <c r="P12" s="9" t="s">
        <v>96</v>
      </c>
      <c r="Q12" s="9" t="n">
        <v>28371048</v>
      </c>
      <c r="R12" s="9" t="n">
        <v>2198347</v>
      </c>
    </row>
    <row r="13" ht="40" customHeight="1">
      <c r="B13" s="5" t="s">
        <v>64</v>
      </c>
      <c r="C13" s="9" t="n">
        <v>486948056</v>
      </c>
      <c r="D13" s="9" t="n">
        <v>161099377</v>
      </c>
      <c r="E13" s="9" t="n">
        <v>33422308</v>
      </c>
      <c r="F13" s="9" t="n">
        <v>200423985</v>
      </c>
      <c r="G13" s="9" t="n">
        <v>44552925</v>
      </c>
      <c r="H13" s="9" t="n">
        <v>17020723</v>
      </c>
      <c r="I13" s="9" t="n">
        <v>165000</v>
      </c>
      <c r="J13" s="9" t="n">
        <v>894634</v>
      </c>
      <c r="K13" s="9" t="n">
        <v>1950000</v>
      </c>
      <c r="L13" s="9" t="n">
        <v>654184</v>
      </c>
      <c r="M13" s="9" t="n">
        <v>718250</v>
      </c>
      <c r="N13" s="9" t="n">
        <v>2863476</v>
      </c>
      <c r="O13" s="9" t="s">
        <v>96</v>
      </c>
      <c r="P13" s="9" t="s">
        <v>96</v>
      </c>
      <c r="Q13" s="9" t="n">
        <v>18145344</v>
      </c>
      <c r="R13" s="9" t="n">
        <v>5037850</v>
      </c>
    </row>
    <row r="14" ht="40" customHeight="1">
      <c r="B14" s="3" t="s">
        <v>65</v>
      </c>
      <c r="C14" s="10" t="n">
        <v>2347282528</v>
      </c>
      <c r="D14" s="10" t="n">
        <v>661971666</v>
      </c>
      <c r="E14" s="10" t="n">
        <v>321977150</v>
      </c>
      <c r="F14" s="10" t="n">
        <v>634842111</v>
      </c>
      <c r="G14" s="10" t="n">
        <v>377636163</v>
      </c>
      <c r="H14" s="10" t="n">
        <v>79809411</v>
      </c>
      <c r="I14" s="10" t="n">
        <v>1323851</v>
      </c>
      <c r="J14" s="10" t="n">
        <v>20313761</v>
      </c>
      <c r="K14" s="10" t="n">
        <v>5516706</v>
      </c>
      <c r="L14" s="10" t="n">
        <v>2073546</v>
      </c>
      <c r="M14" s="10" t="n">
        <v>2427120</v>
      </c>
      <c r="N14" s="10" t="n">
        <v>40669949</v>
      </c>
      <c r="O14" s="10" t="s">
        <v>96</v>
      </c>
      <c r="P14" s="10" t="s">
        <v>96</v>
      </c>
      <c r="Q14" s="10" t="n">
        <v>180156743</v>
      </c>
      <c r="R14" s="10" t="n">
        <v>18564351</v>
      </c>
    </row>
    <row r="15" ht="40" customHeight="1">
      <c r="B15" s="5" t="s">
        <v>66</v>
      </c>
      <c r="C15" s="9" t="n">
        <v>765057124</v>
      </c>
      <c r="D15" s="9" t="n">
        <v>316284493</v>
      </c>
      <c r="E15" s="9" t="n">
        <v>21633044</v>
      </c>
      <c r="F15" s="9" t="n">
        <v>185881225</v>
      </c>
      <c r="G15" s="9" t="n">
        <v>170674882</v>
      </c>
      <c r="H15" s="9" t="n">
        <v>19406233</v>
      </c>
      <c r="I15" s="9" t="s">
        <v>96</v>
      </c>
      <c r="J15" s="9" t="n">
        <v>7352581</v>
      </c>
      <c r="K15" s="9" t="n">
        <v>102049</v>
      </c>
      <c r="L15" s="9" t="n">
        <v>200000</v>
      </c>
      <c r="M15" s="9" t="n">
        <v>350000</v>
      </c>
      <c r="N15" s="9" t="n">
        <v>1269785</v>
      </c>
      <c r="O15" s="9" t="n">
        <v>30024</v>
      </c>
      <c r="P15" s="9" t="s">
        <v>96</v>
      </c>
      <c r="Q15" s="9" t="n">
        <v>39786815</v>
      </c>
      <c r="R15" s="9" t="n">
        <v>2085993</v>
      </c>
    </row>
    <row r="16" ht="40" customHeight="1">
      <c r="B16" s="5" t="s">
        <v>67</v>
      </c>
      <c r="C16" s="9" t="n">
        <v>958205264</v>
      </c>
      <c r="D16" s="9" t="n">
        <v>300625998</v>
      </c>
      <c r="E16" s="9" t="n">
        <v>20410344</v>
      </c>
      <c r="F16" s="9" t="n">
        <v>186255176</v>
      </c>
      <c r="G16" s="9" t="n">
        <v>240771382</v>
      </c>
      <c r="H16" s="9" t="n">
        <v>14953438</v>
      </c>
      <c r="I16" s="9" t="n">
        <v>74524865</v>
      </c>
      <c r="J16" s="9" t="n">
        <v>17031114</v>
      </c>
      <c r="K16" s="9" t="n">
        <v>727201</v>
      </c>
      <c r="L16" s="9" t="n">
        <v>1413600</v>
      </c>
      <c r="M16" s="9" t="n">
        <v>450800</v>
      </c>
      <c r="N16" s="9" t="n">
        <v>3272134</v>
      </c>
      <c r="O16" s="9" t="s">
        <v>96</v>
      </c>
      <c r="P16" s="9" t="n">
        <v>19170</v>
      </c>
      <c r="Q16" s="9" t="n">
        <v>91311117</v>
      </c>
      <c r="R16" s="9" t="n">
        <v>6438925</v>
      </c>
    </row>
    <row r="17" ht="40" customHeight="1">
      <c r="B17" s="5" t="s">
        <v>68</v>
      </c>
      <c r="C17" s="9" t="n">
        <v>648415729</v>
      </c>
      <c r="D17" s="9" t="n">
        <v>246071990</v>
      </c>
      <c r="E17" s="9" t="n">
        <v>30319584</v>
      </c>
      <c r="F17" s="9" t="n">
        <v>137755977</v>
      </c>
      <c r="G17" s="9" t="n">
        <v>107657465</v>
      </c>
      <c r="H17" s="9" t="n">
        <v>21741846</v>
      </c>
      <c r="I17" s="9" t="n">
        <v>357000</v>
      </c>
      <c r="J17" s="9" t="n">
        <v>8229981</v>
      </c>
      <c r="K17" s="9" t="n">
        <v>4137000</v>
      </c>
      <c r="L17" s="9" t="s">
        <v>96</v>
      </c>
      <c r="M17" s="9" t="n">
        <v>6635260</v>
      </c>
      <c r="N17" s="9" t="n">
        <v>8125846</v>
      </c>
      <c r="O17" s="9" t="s">
        <v>96</v>
      </c>
      <c r="P17" s="9" t="s">
        <v>96</v>
      </c>
      <c r="Q17" s="9" t="n">
        <v>59944963</v>
      </c>
      <c r="R17" s="9" t="n">
        <v>17438817</v>
      </c>
    </row>
    <row r="18" ht="40" customHeight="1">
      <c r="B18" s="5" t="s">
        <v>69</v>
      </c>
      <c r="C18" s="9" t="n">
        <v>557191392</v>
      </c>
      <c r="D18" s="9" t="n">
        <v>211370741</v>
      </c>
      <c r="E18" s="9" t="n">
        <v>16987268</v>
      </c>
      <c r="F18" s="9" t="n">
        <v>133264794</v>
      </c>
      <c r="G18" s="9" t="n">
        <v>113319121</v>
      </c>
      <c r="H18" s="9" t="n">
        <v>21604465</v>
      </c>
      <c r="I18" s="9" t="n">
        <v>350000</v>
      </c>
      <c r="J18" s="9" t="n">
        <v>18009262</v>
      </c>
      <c r="K18" s="9" t="s">
        <v>96</v>
      </c>
      <c r="L18" s="9" t="n">
        <v>347181</v>
      </c>
      <c r="M18" s="9" t="n">
        <v>1218108</v>
      </c>
      <c r="N18" s="9" t="n">
        <v>559360</v>
      </c>
      <c r="O18" s="9" t="n">
        <v>325000</v>
      </c>
      <c r="P18" s="9" t="s">
        <v>96</v>
      </c>
      <c r="Q18" s="9" t="n">
        <v>28591506</v>
      </c>
      <c r="R18" s="9" t="n">
        <v>11244586</v>
      </c>
    </row>
    <row r="19" ht="40" customHeight="1">
      <c r="B19" s="3" t="s">
        <v>70</v>
      </c>
      <c r="C19" s="10" t="n">
        <v>2928869509</v>
      </c>
      <c r="D19" s="10" t="n">
        <v>1074353222</v>
      </c>
      <c r="E19" s="10" t="n">
        <v>89350240</v>
      </c>
      <c r="F19" s="10" t="n">
        <v>643157172</v>
      </c>
      <c r="G19" s="10" t="n">
        <v>632422850</v>
      </c>
      <c r="H19" s="10" t="n">
        <v>77705982</v>
      </c>
      <c r="I19" s="10" t="n">
        <v>75231865</v>
      </c>
      <c r="J19" s="10" t="n">
        <v>50622938</v>
      </c>
      <c r="K19" s="10" t="n">
        <v>4966250</v>
      </c>
      <c r="L19" s="10" t="n">
        <v>1960781</v>
      </c>
      <c r="M19" s="10" t="n">
        <v>8654168</v>
      </c>
      <c r="N19" s="10" t="n">
        <v>13227125</v>
      </c>
      <c r="O19" s="10" t="n">
        <v>355024</v>
      </c>
      <c r="P19" s="10" t="n">
        <v>19170</v>
      </c>
      <c r="Q19" s="10" t="n">
        <v>219634401</v>
      </c>
      <c r="R19" s="10" t="n">
        <v>37208321</v>
      </c>
    </row>
    <row r="20" ht="40" customHeight="1">
      <c r="B20" s="5" t="s">
        <v>71</v>
      </c>
      <c r="C20" s="9" t="n">
        <v>249847333</v>
      </c>
      <c r="D20" s="9" t="n">
        <v>114184585</v>
      </c>
      <c r="E20" s="9" t="n">
        <v>13611609</v>
      </c>
      <c r="F20" s="9" t="n">
        <v>43933038</v>
      </c>
      <c r="G20" s="9" t="n">
        <v>55151565</v>
      </c>
      <c r="H20" s="9" t="n">
        <v>4623335</v>
      </c>
      <c r="I20" s="9" t="s">
        <v>96</v>
      </c>
      <c r="J20" s="9" t="n">
        <v>3261286</v>
      </c>
      <c r="K20" s="9" t="s">
        <v>96</v>
      </c>
      <c r="L20" s="9" t="n">
        <v>14000</v>
      </c>
      <c r="M20" s="9" t="n">
        <v>815356</v>
      </c>
      <c r="N20" s="9" t="n">
        <v>1249081</v>
      </c>
      <c r="O20" s="9" t="s">
        <v>96</v>
      </c>
      <c r="P20" s="9" t="s">
        <v>96</v>
      </c>
      <c r="Q20" s="9" t="n">
        <v>11811684</v>
      </c>
      <c r="R20" s="9" t="n">
        <v>1191794</v>
      </c>
    </row>
    <row r="21" ht="40" customHeight="1">
      <c r="B21" s="5" t="s">
        <v>72</v>
      </c>
      <c r="C21" s="9" t="n">
        <v>391420456</v>
      </c>
      <c r="D21" s="9" t="n">
        <v>171472583</v>
      </c>
      <c r="E21" s="9" t="n">
        <v>16042132</v>
      </c>
      <c r="F21" s="9" t="n">
        <v>76999484</v>
      </c>
      <c r="G21" s="9" t="n">
        <v>90715927</v>
      </c>
      <c r="H21" s="9" t="n">
        <v>6843912</v>
      </c>
      <c r="I21" s="9" t="s">
        <v>96</v>
      </c>
      <c r="J21" s="9" t="n">
        <v>2002108</v>
      </c>
      <c r="K21" s="9" t="n">
        <v>3799999</v>
      </c>
      <c r="L21" s="9" t="n">
        <v>35000</v>
      </c>
      <c r="M21" s="9" t="n">
        <v>1417268</v>
      </c>
      <c r="N21" s="9" t="n">
        <v>6745155</v>
      </c>
      <c r="O21" s="9" t="n">
        <v>370000</v>
      </c>
      <c r="P21" s="9" t="n">
        <v>179299</v>
      </c>
      <c r="Q21" s="9" t="n">
        <v>14413011</v>
      </c>
      <c r="R21" s="9" t="n">
        <v>384578</v>
      </c>
    </row>
    <row r="22" ht="18" customHeight="1">
      <c r="B22" s="7"/>
    </row>
    <row r="23" ht="18" customHeight="1">
      <c r="B23" s="7" t="s">
        <v>74</v>
      </c>
    </row>
    <row r="24" ht="18" customHeight="1">
      <c r="B24" s="7" t="s">
        <v>75</v>
      </c>
    </row>
    <row r="25" ht="18" customHeight="1">
      <c r="B25" s="7" t="s">
        <v>76</v>
      </c>
    </row>
    <row r="26" ht="18" customHeight="1">
      <c r="B26" s="7" t="s">
        <v>77</v>
      </c>
    </row>
    <row r="27" ht="18" customHeight="1">
      <c r="B27" s="7"/>
    </row>
    <row r="28" ht="18" customHeight="1">
      <c r="B28" s="7"/>
    </row>
    <row r="29" ht="18" customHeight="1">
      <c r="B29" s="7"/>
    </row>
    <row r="30" ht="18" customHeight="1">
      <c r="B30" s="7"/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/>
  </sheetViews>
  <sheetFormatPr defaultRowHeight="15.0" baseColWidth="10"/>
  <cols>
    <col min="1" max="1" width="8.71" hidden="0" customWidth="1"/>
    <col min="2" max="2" width="35.71" hidden="0" customWidth="1"/>
    <col min="3" max="3" width="20.71" hidden="0" customWidth="1"/>
    <col min="4" max="4" width="20.71" hidden="0" customWidth="1"/>
    <col min="5" max="5" width="20.71" hidden="0" customWidth="1"/>
    <col min="6" max="6" width="20.71" hidden="0" customWidth="1"/>
    <col min="7" max="7" width="20.71" hidden="0" customWidth="1"/>
    <col min="8" max="8" width="20.71" hidden="0" customWidth="1"/>
    <col min="9" max="9" width="20.71" hidden="0" customWidth="1"/>
    <col min="10" max="10" width="20.71" hidden="0" customWidth="1"/>
    <col min="11" max="11" width="20.71" hidden="0" customWidth="1"/>
    <col min="12" max="12" width="20.71" hidden="0" customWidth="1"/>
    <col min="13" max="13" width="20.71" hidden="0" customWidth="1"/>
    <col min="14" max="14" width="20.71" hidden="0" customWidth="1"/>
    <col min="15" max="15" width="20.71" hidden="0" customWidth="1"/>
    <col min="16" max="16" width="20.71" hidden="0" customWidth="1"/>
    <col min="17" max="17" width="20.71" hidden="0" customWidth="1"/>
    <col min="18" max="18" width="20.71" hidden="0" customWidth="1"/>
    <col min="20" max="20" width="15.71" hidden="0" customWidth="1"/>
  </cols>
  <sheetData>
    <row r="1" ht="120" customHeight="1"/>
    <row r="2">
      <c r="B2" s="8" t="s">
        <v>168</v>
      </c>
    </row>
    <row r="4" ht="60" customHeight="1">
      <c r="B4" s="1" t="s">
        <v>95</v>
      </c>
      <c r="C4" s="1" t="s">
        <v>79</v>
      </c>
      <c r="D4" s="1" t="s">
        <v>80</v>
      </c>
      <c r="E4" s="1" t="s">
        <v>81</v>
      </c>
      <c r="F4" s="1" t="s">
        <v>82</v>
      </c>
      <c r="G4" s="1" t="s">
        <v>83</v>
      </c>
      <c r="H4" s="1" t="s">
        <v>84</v>
      </c>
      <c r="I4" s="1" t="s">
        <v>85</v>
      </c>
      <c r="J4" s="1" t="s">
        <v>86</v>
      </c>
      <c r="K4" s="1" t="s">
        <v>87</v>
      </c>
      <c r="L4" s="1" t="s">
        <v>88</v>
      </c>
      <c r="M4" s="1" t="s">
        <v>89</v>
      </c>
      <c r="N4" s="1" t="s">
        <v>90</v>
      </c>
      <c r="O4" s="1" t="s">
        <v>91</v>
      </c>
      <c r="P4" s="1" t="s">
        <v>92</v>
      </c>
      <c r="Q4" s="1" t="s">
        <v>93</v>
      </c>
      <c r="R4" s="1" t="s">
        <v>169</v>
      </c>
      <c r="T4" s="13" t="str">
        <f>=HYPERLINK("#'ÍNDICE'!A1", "Índice")</f>
      </c>
    </row>
    <row r="5" ht="40" customHeight="1">
      <c r="B5" s="5" t="s">
        <v>56</v>
      </c>
      <c r="C5" s="9" t="n">
        <v>35077932</v>
      </c>
      <c r="D5" s="9" t="n">
        <v>37090329</v>
      </c>
      <c r="E5" s="9" t="n">
        <v>25967252</v>
      </c>
      <c r="F5" s="9" t="n">
        <v>17040497</v>
      </c>
      <c r="G5" s="9" t="n">
        <v>63034755</v>
      </c>
      <c r="H5" s="9" t="n">
        <v>11406426</v>
      </c>
      <c r="I5" s="9" t="n">
        <v>1281286</v>
      </c>
      <c r="J5" s="9" t="n">
        <v>31458504</v>
      </c>
      <c r="K5" s="9" t="n">
        <v>9995411</v>
      </c>
      <c r="L5" s="9" t="n">
        <v>18463292</v>
      </c>
      <c r="M5" s="9" t="n">
        <v>4873801</v>
      </c>
      <c r="N5" s="9" t="n">
        <v>450605178</v>
      </c>
      <c r="O5" s="9" t="n">
        <v>15847127</v>
      </c>
      <c r="P5" s="9" t="n">
        <v>19995774</v>
      </c>
      <c r="Q5" s="9" t="n">
        <v>26838635</v>
      </c>
      <c r="R5" s="9" t="n">
        <v>768976199</v>
      </c>
    </row>
    <row r="6" ht="40" customHeight="1">
      <c r="B6" s="5" t="s">
        <v>57</v>
      </c>
      <c r="C6" s="9" t="n">
        <v>26439129</v>
      </c>
      <c r="D6" s="9" t="n">
        <v>48910780</v>
      </c>
      <c r="E6" s="9" t="n">
        <v>34911022</v>
      </c>
      <c r="F6" s="9" t="n">
        <v>5429726</v>
      </c>
      <c r="G6" s="9" t="n">
        <v>144192319</v>
      </c>
      <c r="H6" s="9" t="n">
        <v>14855897</v>
      </c>
      <c r="I6" s="9" t="n">
        <v>1138472</v>
      </c>
      <c r="J6" s="9" t="n">
        <v>23435719</v>
      </c>
      <c r="K6" s="9" t="n">
        <v>10240391</v>
      </c>
      <c r="L6" s="9" t="n">
        <v>8761200</v>
      </c>
      <c r="M6" s="9" t="n">
        <v>11637354</v>
      </c>
      <c r="N6" s="9" t="n">
        <v>248774191</v>
      </c>
      <c r="O6" s="9" t="n">
        <v>17568559</v>
      </c>
      <c r="P6" s="9" t="n">
        <v>20414749</v>
      </c>
      <c r="Q6" s="9" t="n">
        <v>38808464</v>
      </c>
      <c r="R6" s="9" t="n">
        <v>655517972</v>
      </c>
    </row>
    <row r="7" ht="40" customHeight="1">
      <c r="B7" s="5" t="s">
        <v>58</v>
      </c>
      <c r="C7" s="9" t="n">
        <v>22925540</v>
      </c>
      <c r="D7" s="9" t="n">
        <v>65759626</v>
      </c>
      <c r="E7" s="9" t="n">
        <v>25137772</v>
      </c>
      <c r="F7" s="9" t="n">
        <v>11373805</v>
      </c>
      <c r="G7" s="9" t="n">
        <v>68210776</v>
      </c>
      <c r="H7" s="9" t="n">
        <v>15064183</v>
      </c>
      <c r="I7" s="9" t="n">
        <v>1061281</v>
      </c>
      <c r="J7" s="9" t="n">
        <v>31913692</v>
      </c>
      <c r="K7" s="9" t="n">
        <v>13580295</v>
      </c>
      <c r="L7" s="9" t="n">
        <v>11328800</v>
      </c>
      <c r="M7" s="9" t="n">
        <v>19301883</v>
      </c>
      <c r="N7" s="9" t="n">
        <v>219447476</v>
      </c>
      <c r="O7" s="9" t="n">
        <v>15274318</v>
      </c>
      <c r="P7" s="9" t="n">
        <v>16209062</v>
      </c>
      <c r="Q7" s="9" t="n">
        <v>32989993</v>
      </c>
      <c r="R7" s="9" t="n">
        <v>569578502</v>
      </c>
    </row>
    <row r="8" ht="40" customHeight="1">
      <c r="B8" s="5" t="s">
        <v>59</v>
      </c>
      <c r="C8" s="9" t="n">
        <v>50194587</v>
      </c>
      <c r="D8" s="9" t="n">
        <v>28515138</v>
      </c>
      <c r="E8" s="9" t="n">
        <v>49861225</v>
      </c>
      <c r="F8" s="9" t="n">
        <v>5719932</v>
      </c>
      <c r="G8" s="9" t="n">
        <v>35247444</v>
      </c>
      <c r="H8" s="9" t="n">
        <v>10688389</v>
      </c>
      <c r="I8" s="9" t="n">
        <v>1042078</v>
      </c>
      <c r="J8" s="9" t="n">
        <v>25953270</v>
      </c>
      <c r="K8" s="9" t="n">
        <v>14887458</v>
      </c>
      <c r="L8" s="9" t="n">
        <v>12777950</v>
      </c>
      <c r="M8" s="9" t="n">
        <v>11534359</v>
      </c>
      <c r="N8" s="9" t="n">
        <v>290206626</v>
      </c>
      <c r="O8" s="9" t="n">
        <v>12062541</v>
      </c>
      <c r="P8" s="9" t="n">
        <v>13541574</v>
      </c>
      <c r="Q8" s="9" t="n">
        <v>19663300</v>
      </c>
      <c r="R8" s="9" t="n">
        <v>581895871</v>
      </c>
    </row>
    <row r="9" ht="40" customHeight="1">
      <c r="B9" s="3" t="s">
        <v>60</v>
      </c>
      <c r="C9" s="10" t="n">
        <v>134637188</v>
      </c>
      <c r="D9" s="10" t="n">
        <v>180275873</v>
      </c>
      <c r="E9" s="10" t="n">
        <v>135877271</v>
      </c>
      <c r="F9" s="10" t="n">
        <v>39563960</v>
      </c>
      <c r="G9" s="10" t="n">
        <v>310685294</v>
      </c>
      <c r="H9" s="10" t="n">
        <v>52014895</v>
      </c>
      <c r="I9" s="10" t="n">
        <v>4523117</v>
      </c>
      <c r="J9" s="10" t="n">
        <v>112761185</v>
      </c>
      <c r="K9" s="10" t="n">
        <v>48703555</v>
      </c>
      <c r="L9" s="10" t="n">
        <v>51331242</v>
      </c>
      <c r="M9" s="10" t="n">
        <v>47347397</v>
      </c>
      <c r="N9" s="10" t="n">
        <v>1209033471</v>
      </c>
      <c r="O9" s="10" t="n">
        <v>60752545</v>
      </c>
      <c r="P9" s="10" t="n">
        <v>70161159</v>
      </c>
      <c r="Q9" s="10" t="n">
        <v>118300392</v>
      </c>
      <c r="R9" s="10" t="n">
        <v>2575968544</v>
      </c>
    </row>
    <row r="10" ht="40" customHeight="1">
      <c r="B10" s="5" t="s">
        <v>61</v>
      </c>
      <c r="C10" s="9" t="n">
        <v>46310008</v>
      </c>
      <c r="D10" s="9" t="n">
        <v>44590917</v>
      </c>
      <c r="E10" s="9" t="n">
        <v>29742777</v>
      </c>
      <c r="F10" s="9" t="n">
        <v>21002550</v>
      </c>
      <c r="G10" s="9" t="n">
        <v>118420544</v>
      </c>
      <c r="H10" s="9" t="n">
        <v>16866358</v>
      </c>
      <c r="I10" s="9" t="n">
        <v>1047896</v>
      </c>
      <c r="J10" s="9" t="n">
        <v>25389199</v>
      </c>
      <c r="K10" s="9" t="n">
        <v>5912028</v>
      </c>
      <c r="L10" s="9" t="n">
        <v>8022800</v>
      </c>
      <c r="M10" s="9" t="n">
        <v>11147320</v>
      </c>
      <c r="N10" s="9" t="n">
        <v>265785788</v>
      </c>
      <c r="O10" s="9" t="n">
        <v>17393191</v>
      </c>
      <c r="P10" s="9" t="n">
        <v>20392820</v>
      </c>
      <c r="Q10" s="9" t="n">
        <v>26871829</v>
      </c>
      <c r="R10" s="9" t="n">
        <v>658896025</v>
      </c>
    </row>
    <row r="11" ht="40" customHeight="1">
      <c r="B11" s="5" t="s">
        <v>62</v>
      </c>
      <c r="C11" s="9" t="n">
        <v>33702939</v>
      </c>
      <c r="D11" s="9" t="n">
        <v>50398821</v>
      </c>
      <c r="E11" s="9" t="n">
        <v>43332313</v>
      </c>
      <c r="F11" s="9" t="n">
        <v>8281800</v>
      </c>
      <c r="G11" s="9" t="n">
        <v>31083812</v>
      </c>
      <c r="H11" s="9" t="n">
        <v>11612419</v>
      </c>
      <c r="I11" s="9" t="n">
        <v>756598</v>
      </c>
      <c r="J11" s="9" t="n">
        <v>33100751</v>
      </c>
      <c r="K11" s="9" t="n">
        <v>15036075</v>
      </c>
      <c r="L11" s="9" t="n">
        <v>4296600</v>
      </c>
      <c r="M11" s="9" t="n">
        <v>14716267</v>
      </c>
      <c r="N11" s="9" t="n">
        <v>324654162</v>
      </c>
      <c r="O11" s="9" t="n">
        <v>15820532</v>
      </c>
      <c r="P11" s="9" t="n">
        <v>15912364</v>
      </c>
      <c r="Q11" s="9" t="n">
        <v>16105756</v>
      </c>
      <c r="R11" s="9" t="n">
        <v>618811209</v>
      </c>
    </row>
    <row r="12" ht="40" customHeight="1">
      <c r="B12" s="5" t="s">
        <v>63</v>
      </c>
      <c r="C12" s="9" t="n">
        <v>45290255</v>
      </c>
      <c r="D12" s="9" t="n">
        <v>75056472</v>
      </c>
      <c r="E12" s="9" t="n">
        <v>45752102</v>
      </c>
      <c r="F12" s="9" t="n">
        <v>3453354</v>
      </c>
      <c r="G12" s="9" t="n">
        <v>80640703</v>
      </c>
      <c r="H12" s="9" t="n">
        <v>13829436</v>
      </c>
      <c r="I12" s="9" t="n">
        <v>1364145</v>
      </c>
      <c r="J12" s="9" t="n">
        <v>29979612</v>
      </c>
      <c r="K12" s="9" t="n">
        <v>8049035</v>
      </c>
      <c r="L12" s="9" t="n">
        <v>25971802</v>
      </c>
      <c r="M12" s="9" t="n">
        <v>13337209</v>
      </c>
      <c r="N12" s="9" t="n">
        <v>200975925</v>
      </c>
      <c r="O12" s="9" t="n">
        <v>9342271</v>
      </c>
      <c r="P12" s="9" t="n">
        <v>8054330</v>
      </c>
      <c r="Q12" s="9" t="n">
        <v>21530587</v>
      </c>
      <c r="R12" s="9" t="n">
        <v>582627238</v>
      </c>
    </row>
    <row r="13" ht="40" customHeight="1">
      <c r="B13" s="5" t="s">
        <v>64</v>
      </c>
      <c r="C13" s="9" t="n">
        <v>32670226</v>
      </c>
      <c r="D13" s="9" t="n">
        <v>73237370</v>
      </c>
      <c r="E13" s="9" t="n">
        <v>22251153</v>
      </c>
      <c r="F13" s="9" t="n">
        <v>9274610</v>
      </c>
      <c r="G13" s="9" t="n">
        <v>50506205</v>
      </c>
      <c r="H13" s="9" t="n">
        <v>17303813</v>
      </c>
      <c r="I13" s="9" t="n">
        <v>1975274</v>
      </c>
      <c r="J13" s="9" t="n">
        <v>27362227</v>
      </c>
      <c r="K13" s="9" t="n">
        <v>9967485</v>
      </c>
      <c r="L13" s="9" t="n">
        <v>32032325</v>
      </c>
      <c r="M13" s="9" t="n">
        <v>6234301</v>
      </c>
      <c r="N13" s="9" t="n">
        <v>158983236</v>
      </c>
      <c r="O13" s="9" t="n">
        <v>6692998</v>
      </c>
      <c r="P13" s="9" t="n">
        <v>19737616</v>
      </c>
      <c r="Q13" s="9" t="n">
        <v>18719217</v>
      </c>
      <c r="R13" s="9" t="n">
        <v>486948056</v>
      </c>
    </row>
    <row r="14" ht="40" customHeight="1">
      <c r="B14" s="3" t="s">
        <v>65</v>
      </c>
      <c r="C14" s="10" t="n">
        <v>157973428</v>
      </c>
      <c r="D14" s="10" t="n">
        <v>243283580</v>
      </c>
      <c r="E14" s="10" t="n">
        <v>141078345</v>
      </c>
      <c r="F14" s="10" t="n">
        <v>42012314</v>
      </c>
      <c r="G14" s="10" t="n">
        <v>280651264</v>
      </c>
      <c r="H14" s="10" t="n">
        <v>59612026</v>
      </c>
      <c r="I14" s="10" t="n">
        <v>5143913</v>
      </c>
      <c r="J14" s="10" t="n">
        <v>115831789</v>
      </c>
      <c r="K14" s="10" t="n">
        <v>38964623</v>
      </c>
      <c r="L14" s="10" t="n">
        <v>70323527</v>
      </c>
      <c r="M14" s="10" t="n">
        <v>45435097</v>
      </c>
      <c r="N14" s="10" t="n">
        <v>950399111</v>
      </c>
      <c r="O14" s="10" t="n">
        <v>49248992</v>
      </c>
      <c r="P14" s="10" t="n">
        <v>64097130</v>
      </c>
      <c r="Q14" s="10" t="n">
        <v>83227389</v>
      </c>
      <c r="R14" s="10" t="n">
        <v>2347282528</v>
      </c>
    </row>
    <row r="15" ht="40" customHeight="1">
      <c r="B15" s="5" t="s">
        <v>66</v>
      </c>
      <c r="C15" s="9" t="n">
        <v>47071247</v>
      </c>
      <c r="D15" s="9" t="n">
        <v>57871109</v>
      </c>
      <c r="E15" s="9" t="n">
        <v>36649450</v>
      </c>
      <c r="F15" s="9" t="n">
        <v>73822014</v>
      </c>
      <c r="G15" s="9" t="n">
        <v>182858032</v>
      </c>
      <c r="H15" s="9" t="n">
        <v>11836071</v>
      </c>
      <c r="I15" s="9" t="n">
        <v>663864</v>
      </c>
      <c r="J15" s="9" t="n">
        <v>27449628</v>
      </c>
      <c r="K15" s="9" t="n">
        <v>5930672</v>
      </c>
      <c r="L15" s="9" t="n">
        <v>16655300</v>
      </c>
      <c r="M15" s="9" t="n">
        <v>8576209</v>
      </c>
      <c r="N15" s="9" t="n">
        <v>263674515</v>
      </c>
      <c r="O15" s="9" t="n">
        <v>5977308</v>
      </c>
      <c r="P15" s="9" t="n">
        <v>14519321</v>
      </c>
      <c r="Q15" s="9" t="n">
        <v>11502384</v>
      </c>
      <c r="R15" s="9" t="n">
        <v>765057124</v>
      </c>
    </row>
    <row r="16" ht="40" customHeight="1">
      <c r="B16" s="5" t="s">
        <v>67</v>
      </c>
      <c r="C16" s="9" t="n">
        <v>36490808</v>
      </c>
      <c r="D16" s="9" t="n">
        <v>75838148</v>
      </c>
      <c r="E16" s="9" t="n">
        <v>69718310</v>
      </c>
      <c r="F16" s="9" t="n">
        <v>8695463</v>
      </c>
      <c r="G16" s="9" t="n">
        <v>128996308</v>
      </c>
      <c r="H16" s="9" t="n">
        <v>25457213</v>
      </c>
      <c r="I16" s="9" t="n">
        <v>868635</v>
      </c>
      <c r="J16" s="9" t="n">
        <v>29667501</v>
      </c>
      <c r="K16" s="9" t="n">
        <v>4632573</v>
      </c>
      <c r="L16" s="9" t="n">
        <v>60212089</v>
      </c>
      <c r="M16" s="9" t="n">
        <v>4282639</v>
      </c>
      <c r="N16" s="9" t="n">
        <v>462164791</v>
      </c>
      <c r="O16" s="9" t="n">
        <v>11121707</v>
      </c>
      <c r="P16" s="9" t="n">
        <v>23037232</v>
      </c>
      <c r="Q16" s="9" t="n">
        <v>17021847</v>
      </c>
      <c r="R16" s="9" t="n">
        <v>958205264</v>
      </c>
    </row>
    <row r="17" ht="40" customHeight="1">
      <c r="B17" s="5" t="s">
        <v>68</v>
      </c>
      <c r="C17" s="9" t="n">
        <v>29569281</v>
      </c>
      <c r="D17" s="9" t="n">
        <v>110221584</v>
      </c>
      <c r="E17" s="9" t="n">
        <v>22444359</v>
      </c>
      <c r="F17" s="9" t="n">
        <v>14735068</v>
      </c>
      <c r="G17" s="9" t="n">
        <v>42557134</v>
      </c>
      <c r="H17" s="9" t="n">
        <v>11503544</v>
      </c>
      <c r="I17" s="9" t="n">
        <v>1553991</v>
      </c>
      <c r="J17" s="9" t="n">
        <v>25161218</v>
      </c>
      <c r="K17" s="9" t="n">
        <v>5873412</v>
      </c>
      <c r="L17" s="9" t="n">
        <v>18425820</v>
      </c>
      <c r="M17" s="9" t="n">
        <v>6446422</v>
      </c>
      <c r="N17" s="9" t="n">
        <v>287951857</v>
      </c>
      <c r="O17" s="9" t="n">
        <v>15526319</v>
      </c>
      <c r="P17" s="9" t="n">
        <v>29974018</v>
      </c>
      <c r="Q17" s="9" t="n">
        <v>26471702</v>
      </c>
      <c r="R17" s="9" t="n">
        <v>648415729</v>
      </c>
    </row>
    <row r="18" ht="40" customHeight="1">
      <c r="B18" s="5" t="s">
        <v>69</v>
      </c>
      <c r="C18" s="9" t="n">
        <v>14377890</v>
      </c>
      <c r="D18" s="9" t="n">
        <v>37699333</v>
      </c>
      <c r="E18" s="9" t="n">
        <v>25322967</v>
      </c>
      <c r="F18" s="9" t="n">
        <v>8051856</v>
      </c>
      <c r="G18" s="9" t="n">
        <v>82936132</v>
      </c>
      <c r="H18" s="9" t="n">
        <v>14045324</v>
      </c>
      <c r="I18" s="9" t="n">
        <v>589457</v>
      </c>
      <c r="J18" s="9" t="n">
        <v>18811422</v>
      </c>
      <c r="K18" s="9" t="n">
        <v>6236032</v>
      </c>
      <c r="L18" s="9" t="n">
        <v>16995629</v>
      </c>
      <c r="M18" s="9" t="n">
        <v>3380637</v>
      </c>
      <c r="N18" s="9" t="n">
        <v>275998723</v>
      </c>
      <c r="O18" s="9" t="n">
        <v>9144248</v>
      </c>
      <c r="P18" s="9" t="n">
        <v>22971435</v>
      </c>
      <c r="Q18" s="9" t="n">
        <v>20630307</v>
      </c>
      <c r="R18" s="9" t="n">
        <v>557191392</v>
      </c>
    </row>
    <row r="19" ht="40" customHeight="1">
      <c r="B19" s="3" t="s">
        <v>70</v>
      </c>
      <c r="C19" s="10" t="n">
        <v>127509226</v>
      </c>
      <c r="D19" s="10" t="n">
        <v>281630174</v>
      </c>
      <c r="E19" s="10" t="n">
        <v>154135086</v>
      </c>
      <c r="F19" s="10" t="n">
        <v>105304401</v>
      </c>
      <c r="G19" s="10" t="n">
        <v>437347606</v>
      </c>
      <c r="H19" s="10" t="n">
        <v>62842152</v>
      </c>
      <c r="I19" s="10" t="n">
        <v>3675947</v>
      </c>
      <c r="J19" s="10" t="n">
        <v>101089769</v>
      </c>
      <c r="K19" s="10" t="n">
        <v>22672689</v>
      </c>
      <c r="L19" s="10" t="n">
        <v>112288838</v>
      </c>
      <c r="M19" s="10" t="n">
        <v>22685907</v>
      </c>
      <c r="N19" s="10" t="n">
        <v>1289789886</v>
      </c>
      <c r="O19" s="10" t="n">
        <v>41769582</v>
      </c>
      <c r="P19" s="10" t="n">
        <v>90502006</v>
      </c>
      <c r="Q19" s="10" t="n">
        <v>75626240</v>
      </c>
      <c r="R19" s="10" t="n">
        <v>2928869509</v>
      </c>
    </row>
    <row r="20" ht="40" customHeight="1">
      <c r="B20" s="5" t="s">
        <v>71</v>
      </c>
      <c r="C20" s="9" t="n">
        <v>17056056</v>
      </c>
      <c r="D20" s="9" t="n">
        <v>33832015</v>
      </c>
      <c r="E20" s="9" t="n">
        <v>32210216</v>
      </c>
      <c r="F20" s="9" t="n">
        <v>1464192</v>
      </c>
      <c r="G20" s="9" t="n">
        <v>71047363</v>
      </c>
      <c r="H20" s="9" t="n">
        <v>9637354</v>
      </c>
      <c r="I20" s="9" t="n">
        <v>2487500</v>
      </c>
      <c r="J20" s="9" t="n">
        <v>19320988</v>
      </c>
      <c r="K20" s="9" t="n">
        <v>1130115</v>
      </c>
      <c r="L20" s="9" t="n">
        <v>17326200</v>
      </c>
      <c r="M20" s="9" t="n">
        <v>801164</v>
      </c>
      <c r="N20" s="9" t="s">
        <v>96</v>
      </c>
      <c r="O20" s="9" t="n">
        <v>3905863</v>
      </c>
      <c r="P20" s="9" t="n">
        <v>29684476</v>
      </c>
      <c r="Q20" s="9" t="n">
        <v>9943831</v>
      </c>
      <c r="R20" s="9" t="n">
        <v>249847333</v>
      </c>
    </row>
    <row r="21" ht="40" customHeight="1">
      <c r="B21" s="5" t="s">
        <v>72</v>
      </c>
      <c r="C21" s="9" t="n">
        <v>27415535</v>
      </c>
      <c r="D21" s="9" t="n">
        <v>80524646</v>
      </c>
      <c r="E21" s="9" t="n">
        <v>43111803</v>
      </c>
      <c r="F21" s="9" t="n">
        <v>4024188</v>
      </c>
      <c r="G21" s="9" t="n">
        <v>68411230</v>
      </c>
      <c r="H21" s="9" t="n">
        <v>11794853</v>
      </c>
      <c r="I21" s="9" t="n">
        <v>1207070</v>
      </c>
      <c r="J21" s="9" t="n">
        <v>17068446</v>
      </c>
      <c r="K21" s="9" t="n">
        <v>4092410</v>
      </c>
      <c r="L21" s="9" t="n">
        <v>18995615</v>
      </c>
      <c r="M21" s="9" t="n">
        <v>523779</v>
      </c>
      <c r="N21" s="9" t="s">
        <v>96</v>
      </c>
      <c r="O21" s="9" t="n">
        <v>15275338</v>
      </c>
      <c r="P21" s="9" t="n">
        <v>69285954</v>
      </c>
      <c r="Q21" s="9" t="n">
        <v>29689589</v>
      </c>
      <c r="R21" s="9" t="n">
        <v>391420456</v>
      </c>
    </row>
    <row r="22" ht="18" customHeight="1">
      <c r="B22" s="7"/>
    </row>
    <row r="23" ht="18" customHeight="1">
      <c r="B23" s="7" t="s">
        <v>74</v>
      </c>
    </row>
    <row r="24" ht="18" customHeight="1">
      <c r="B24" s="7" t="s">
        <v>75</v>
      </c>
    </row>
    <row r="25" ht="18" customHeight="1">
      <c r="B25" s="7" t="s">
        <v>76</v>
      </c>
    </row>
    <row r="26" ht="18" customHeight="1">
      <c r="B26" s="7" t="s">
        <v>77</v>
      </c>
    </row>
    <row r="27" ht="18" customHeight="1">
      <c r="B27" s="7"/>
    </row>
    <row r="28" ht="18" customHeight="1">
      <c r="B28" s="7"/>
    </row>
    <row r="29" ht="18" customHeight="1">
      <c r="B29" s="7"/>
    </row>
    <row r="30" ht="18" customHeight="1">
      <c r="B30" s="7"/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/>
  </sheetViews>
  <sheetFormatPr defaultRowHeight="15.0" baseColWidth="10"/>
  <cols>
    <col min="1" max="1" width="8.71" hidden="0" customWidth="1"/>
    <col min="2" max="2" width="27.71" hidden="0" customWidth="1"/>
    <col min="3" max="3" width="27.71" hidden="0" customWidth="1"/>
    <col min="4" max="4" width="27.71" hidden="0" customWidth="1"/>
    <col min="5" max="5" width="27.71" hidden="0" customWidth="1"/>
    <col min="6" max="6" width="27.71" hidden="0" customWidth="1"/>
    <col min="7" max="7" width="27.71" hidden="0" customWidth="1"/>
    <col min="8" max="8" width="27.71" hidden="0" customWidth="1"/>
    <col min="10" max="10" width="15.71" hidden="0" customWidth="1"/>
  </cols>
  <sheetData>
    <row r="1" ht="100" customHeight="1"/>
    <row r="2">
      <c r="B2" s="8" t="s">
        <v>49</v>
      </c>
    </row>
    <row r="4" ht="60" customHeight="1">
      <c r="B4" s="1" t="s">
        <v>73</v>
      </c>
      <c r="C4" s="1" t="s">
        <v>7</v>
      </c>
      <c r="D4" s="1" t="s">
        <v>51</v>
      </c>
      <c r="E4" s="1" t="s">
        <v>52</v>
      </c>
      <c r="F4" s="1" t="s">
        <v>53</v>
      </c>
      <c r="G4" s="1" t="s">
        <v>54</v>
      </c>
      <c r="H4" s="1" t="s">
        <v>55</v>
      </c>
      <c r="J4" s="13" t="str">
        <f>=HYPERLINK("#'ÍNDICE'!A1", "Índice")</f>
      </c>
    </row>
    <row r="5" ht="40" customHeight="1">
      <c r="B5" s="5" t="s">
        <v>56</v>
      </c>
      <c r="C5" s="9" t="n">
        <v>3885</v>
      </c>
      <c r="D5" s="9" t="n">
        <v>7642</v>
      </c>
      <c r="E5" s="9" t="n">
        <v>8286</v>
      </c>
      <c r="F5" s="9" t="n">
        <v>3011427</v>
      </c>
      <c r="G5" s="9" t="n">
        <v>1927053.2</v>
      </c>
      <c r="H5" s="9" t="n">
        <v>768976199</v>
      </c>
    </row>
    <row r="6" ht="40" customHeight="1">
      <c r="B6" s="5" t="s">
        <v>57</v>
      </c>
      <c r="C6" s="9" t="n">
        <v>3970</v>
      </c>
      <c r="D6" s="9" t="n">
        <v>7696</v>
      </c>
      <c r="E6" s="9" t="n">
        <v>8749</v>
      </c>
      <c r="F6" s="9" t="n">
        <v>2158775</v>
      </c>
      <c r="G6" s="9" t="n">
        <v>1728852</v>
      </c>
      <c r="H6" s="9" t="n">
        <v>655517972</v>
      </c>
    </row>
    <row r="7" ht="40" customHeight="1">
      <c r="B7" s="5" t="s">
        <v>58</v>
      </c>
      <c r="C7" s="9" t="n">
        <v>3999</v>
      </c>
      <c r="D7" s="9" t="n">
        <v>7890</v>
      </c>
      <c r="E7" s="9" t="n">
        <v>9021</v>
      </c>
      <c r="F7" s="9" t="n">
        <v>3364211</v>
      </c>
      <c r="G7" s="9" t="n">
        <v>1685551</v>
      </c>
      <c r="H7" s="9" t="n">
        <v>569578502</v>
      </c>
    </row>
    <row r="8" ht="40" customHeight="1">
      <c r="B8" s="5" t="s">
        <v>59</v>
      </c>
      <c r="C8" s="9" t="n">
        <v>4086</v>
      </c>
      <c r="D8" s="9" t="n">
        <v>7161</v>
      </c>
      <c r="E8" s="9" t="n">
        <v>8052</v>
      </c>
      <c r="F8" s="9" t="n">
        <v>2532298</v>
      </c>
      <c r="G8" s="9" t="n">
        <v>1521543</v>
      </c>
      <c r="H8" s="9" t="n">
        <v>581895871</v>
      </c>
    </row>
    <row r="9" ht="40" customHeight="1">
      <c r="B9" s="3" t="s">
        <v>60</v>
      </c>
      <c r="C9" s="10" t="n">
        <v>15940</v>
      </c>
      <c r="D9" s="10" t="n">
        <v>30389</v>
      </c>
      <c r="E9" s="10" t="n">
        <v>34108</v>
      </c>
      <c r="F9" s="10" t="n">
        <v>11066711</v>
      </c>
      <c r="G9" s="10" t="n">
        <v>6862999.2</v>
      </c>
      <c r="H9" s="10" t="n">
        <v>2575968544</v>
      </c>
    </row>
    <row r="10" ht="40" customHeight="1">
      <c r="B10" s="5" t="s">
        <v>61</v>
      </c>
      <c r="C10" s="9" t="n">
        <v>3498</v>
      </c>
      <c r="D10" s="9" t="n">
        <v>5709</v>
      </c>
      <c r="E10" s="9" t="n">
        <v>7737</v>
      </c>
      <c r="F10" s="9" t="n">
        <v>1706547</v>
      </c>
      <c r="G10" s="9" t="n">
        <v>1575550.6</v>
      </c>
      <c r="H10" s="9" t="n">
        <v>658896025</v>
      </c>
    </row>
    <row r="11" ht="40" customHeight="1">
      <c r="B11" s="5" t="s">
        <v>62</v>
      </c>
      <c r="C11" s="9" t="n">
        <v>3486</v>
      </c>
      <c r="D11" s="9" t="n">
        <v>6019</v>
      </c>
      <c r="E11" s="9" t="n">
        <v>7957</v>
      </c>
      <c r="F11" s="9" t="n">
        <v>1936757</v>
      </c>
      <c r="G11" s="9" t="n">
        <v>1610575.8</v>
      </c>
      <c r="H11" s="9" t="n">
        <v>618811209</v>
      </c>
    </row>
    <row r="12" ht="40" customHeight="1">
      <c r="B12" s="5" t="s">
        <v>63</v>
      </c>
      <c r="C12" s="9" t="n">
        <v>3024</v>
      </c>
      <c r="D12" s="9" t="n">
        <v>4366</v>
      </c>
      <c r="E12" s="9" t="n">
        <v>6538</v>
      </c>
      <c r="F12" s="9" t="n">
        <v>2892323</v>
      </c>
      <c r="G12" s="9" t="n">
        <v>1308536</v>
      </c>
      <c r="H12" s="9" t="n">
        <v>582627238</v>
      </c>
    </row>
    <row r="13" ht="40" customHeight="1">
      <c r="B13" s="5" t="s">
        <v>64</v>
      </c>
      <c r="C13" s="9" t="n">
        <v>2654</v>
      </c>
      <c r="D13" s="9" t="n">
        <v>3838</v>
      </c>
      <c r="E13" s="9" t="n">
        <v>5769</v>
      </c>
      <c r="F13" s="9" t="n">
        <v>1687525</v>
      </c>
      <c r="G13" s="9" t="n">
        <v>1104853</v>
      </c>
      <c r="H13" s="9" t="n">
        <v>486948056</v>
      </c>
    </row>
    <row r="14" ht="40" customHeight="1">
      <c r="B14" s="3" t="s">
        <v>65</v>
      </c>
      <c r="C14" s="10" t="n">
        <v>12662</v>
      </c>
      <c r="D14" s="10" t="n">
        <v>19932</v>
      </c>
      <c r="E14" s="10" t="n">
        <v>28001</v>
      </c>
      <c r="F14" s="10" t="n">
        <v>8223152</v>
      </c>
      <c r="G14" s="10" t="n">
        <v>5599515.4</v>
      </c>
      <c r="H14" s="10" t="n">
        <v>2347282528</v>
      </c>
    </row>
    <row r="15" ht="40" customHeight="1">
      <c r="B15" s="5" t="s">
        <v>66</v>
      </c>
      <c r="C15" s="9" t="n">
        <v>3070</v>
      </c>
      <c r="D15" s="9" t="n">
        <v>5418</v>
      </c>
      <c r="E15" s="9" t="n">
        <v>7782</v>
      </c>
      <c r="F15" s="9" t="n">
        <v>2417552</v>
      </c>
      <c r="G15" s="9" t="n">
        <v>1685128</v>
      </c>
      <c r="H15" s="9" t="n">
        <v>765057124</v>
      </c>
    </row>
    <row r="16" ht="40" customHeight="1">
      <c r="B16" s="5" t="s">
        <v>67</v>
      </c>
      <c r="C16" s="9" t="n">
        <v>4272</v>
      </c>
      <c r="D16" s="9" t="n">
        <v>6653</v>
      </c>
      <c r="E16" s="9" t="n">
        <v>8574</v>
      </c>
      <c r="F16" s="9" t="n">
        <v>2779870</v>
      </c>
      <c r="G16" s="9" t="n">
        <v>2177160</v>
      </c>
      <c r="H16" s="9" t="n">
        <v>958205264</v>
      </c>
    </row>
    <row r="17" ht="40" customHeight="1">
      <c r="B17" s="5" t="s">
        <v>68</v>
      </c>
      <c r="C17" s="9" t="n">
        <v>2916</v>
      </c>
      <c r="D17" s="9" t="n">
        <v>5814</v>
      </c>
      <c r="E17" s="9" t="n">
        <v>7770</v>
      </c>
      <c r="F17" s="9" t="n">
        <v>2151004</v>
      </c>
      <c r="G17" s="9" t="n">
        <v>1447834</v>
      </c>
      <c r="H17" s="9" t="n">
        <v>648415729</v>
      </c>
    </row>
    <row r="18" ht="40" customHeight="1">
      <c r="B18" s="5" t="s">
        <v>69</v>
      </c>
      <c r="C18" s="9" t="n">
        <v>3005</v>
      </c>
      <c r="D18" s="9" t="n">
        <v>5169</v>
      </c>
      <c r="E18" s="9" t="n">
        <v>6044</v>
      </c>
      <c r="F18" s="9" t="n">
        <v>1659356</v>
      </c>
      <c r="G18" s="9" t="n">
        <v>1131200</v>
      </c>
      <c r="H18" s="9" t="n">
        <v>557191392</v>
      </c>
    </row>
    <row r="19" ht="40" customHeight="1">
      <c r="B19" s="3" t="s">
        <v>70</v>
      </c>
      <c r="C19" s="10" t="n">
        <v>13263</v>
      </c>
      <c r="D19" s="10" t="n">
        <v>23054</v>
      </c>
      <c r="E19" s="10" t="n">
        <v>30170</v>
      </c>
      <c r="F19" s="10" t="n">
        <v>9007782</v>
      </c>
      <c r="G19" s="10" t="n">
        <v>6441322</v>
      </c>
      <c r="H19" s="10" t="n">
        <v>2928869509</v>
      </c>
    </row>
    <row r="20" ht="40" customHeight="1">
      <c r="B20" s="5" t="s">
        <v>71</v>
      </c>
      <c r="C20" s="9" t="n">
        <v>1963</v>
      </c>
      <c r="D20" s="9" t="n">
        <v>2165</v>
      </c>
      <c r="E20" s="9" t="n">
        <v>2968</v>
      </c>
      <c r="F20" s="9" t="n">
        <v>756666</v>
      </c>
      <c r="G20" s="9" t="n">
        <v>569812</v>
      </c>
      <c r="H20" s="9" t="n">
        <v>249847333</v>
      </c>
    </row>
    <row r="21" ht="40" customHeight="1">
      <c r="B21" s="5" t="s">
        <v>72</v>
      </c>
      <c r="C21" s="9" t="n">
        <v>2955</v>
      </c>
      <c r="D21" s="9" t="n">
        <v>3381</v>
      </c>
      <c r="E21" s="9" t="n">
        <v>4335</v>
      </c>
      <c r="F21" s="9" t="n">
        <v>1194414</v>
      </c>
      <c r="G21" s="9" t="n">
        <v>853902</v>
      </c>
      <c r="H21" s="9" t="n">
        <v>391420456</v>
      </c>
    </row>
    <row r="22" ht="18" customHeight="1">
      <c r="B22" s="7"/>
    </row>
    <row r="23" ht="18" customHeight="1">
      <c r="B23" s="7" t="s">
        <v>74</v>
      </c>
    </row>
    <row r="24" ht="18" customHeight="1">
      <c r="B24" s="7" t="s">
        <v>75</v>
      </c>
    </row>
    <row r="25" ht="18" customHeight="1">
      <c r="B25" s="7" t="s">
        <v>76</v>
      </c>
    </row>
    <row r="26" ht="18" customHeight="1">
      <c r="B26" s="7" t="s">
        <v>77</v>
      </c>
    </row>
    <row r="27" ht="18" customHeight="1">
      <c r="B27" s="7"/>
    </row>
    <row r="28" ht="18" customHeight="1">
      <c r="B28" s="7"/>
    </row>
    <row r="29" ht="18" customHeight="1">
      <c r="B29" s="7"/>
    </row>
    <row r="30" ht="18" customHeight="1">
      <c r="B30" s="7"/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/>
  </sheetViews>
  <sheetFormatPr defaultRowHeight="15.0" baseColWidth="10"/>
  <cols>
    <col min="1" max="1" width="8.71" hidden="0" customWidth="1"/>
    <col min="2" max="2" width="35.71" hidden="0" customWidth="1"/>
    <col min="3" max="3" width="20.71" hidden="0" customWidth="1"/>
    <col min="4" max="4" width="20.71" hidden="0" customWidth="1"/>
    <col min="5" max="5" width="20.71" hidden="0" customWidth="1"/>
    <col min="6" max="6" width="20.71" hidden="0" customWidth="1"/>
    <col min="7" max="7" width="20.71" hidden="0" customWidth="1"/>
    <col min="8" max="8" width="20.71" hidden="0" customWidth="1"/>
    <col min="9" max="9" width="20.71" hidden="0" customWidth="1"/>
    <col min="10" max="10" width="20.71" hidden="0" customWidth="1"/>
    <col min="11" max="11" width="20.71" hidden="0" customWidth="1"/>
    <col min="12" max="12" width="20.71" hidden="0" customWidth="1"/>
    <col min="13" max="13" width="20.71" hidden="0" customWidth="1"/>
    <col min="14" max="14" width="20.71" hidden="0" customWidth="1"/>
    <col min="15" max="15" width="20.71" hidden="0" customWidth="1"/>
    <col min="16" max="16" width="20.71" hidden="0" customWidth="1"/>
    <col min="17" max="17" width="20.71" hidden="0" customWidth="1"/>
    <col min="18" max="18" width="20.71" hidden="0" customWidth="1"/>
    <col min="20" max="20" width="15.71" hidden="0" customWidth="1"/>
  </cols>
  <sheetData>
    <row r="1" ht="130" customHeight="1"/>
    <row r="2">
      <c r="B2" s="8" t="s">
        <v>78</v>
      </c>
    </row>
    <row r="4" ht="60" customHeight="1">
      <c r="B4" s="1" t="s">
        <v>95</v>
      </c>
      <c r="C4" s="1" t="s">
        <v>79</v>
      </c>
      <c r="D4" s="1" t="s">
        <v>80</v>
      </c>
      <c r="E4" s="1" t="s">
        <v>81</v>
      </c>
      <c r="F4" s="1" t="s">
        <v>82</v>
      </c>
      <c r="G4" s="1" t="s">
        <v>83</v>
      </c>
      <c r="H4" s="1" t="s">
        <v>84</v>
      </c>
      <c r="I4" s="1" t="s">
        <v>85</v>
      </c>
      <c r="J4" s="1" t="s">
        <v>86</v>
      </c>
      <c r="K4" s="1" t="s">
        <v>87</v>
      </c>
      <c r="L4" s="1" t="s">
        <v>88</v>
      </c>
      <c r="M4" s="1" t="s">
        <v>89</v>
      </c>
      <c r="N4" s="1" t="s">
        <v>90</v>
      </c>
      <c r="O4" s="1" t="s">
        <v>91</v>
      </c>
      <c r="P4" s="1" t="s">
        <v>92</v>
      </c>
      <c r="Q4" s="1" t="s">
        <v>93</v>
      </c>
      <c r="R4" s="1" t="s">
        <v>94</v>
      </c>
      <c r="T4" s="13" t="str">
        <f>=HYPERLINK("#'ÍNDICE'!A1", "Índice")</f>
      </c>
    </row>
    <row r="5" ht="40" customHeight="1">
      <c r="B5" s="5" t="s">
        <v>56</v>
      </c>
      <c r="C5" s="9" t="n">
        <v>297</v>
      </c>
      <c r="D5" s="9" t="n">
        <v>211</v>
      </c>
      <c r="E5" s="9" t="n">
        <v>466</v>
      </c>
      <c r="F5" s="9" t="n">
        <v>142</v>
      </c>
      <c r="G5" s="9" t="n">
        <v>981</v>
      </c>
      <c r="H5" s="9" t="n">
        <v>142</v>
      </c>
      <c r="I5" s="9" t="n">
        <v>58</v>
      </c>
      <c r="J5" s="9" t="n">
        <v>307</v>
      </c>
      <c r="K5" s="9" t="n">
        <v>142</v>
      </c>
      <c r="L5" s="9" t="n">
        <v>202</v>
      </c>
      <c r="M5" s="9" t="n">
        <v>49</v>
      </c>
      <c r="N5" s="9" t="n">
        <v>477</v>
      </c>
      <c r="O5" s="9" t="n">
        <v>138</v>
      </c>
      <c r="P5" s="9" t="n">
        <v>67</v>
      </c>
      <c r="Q5" s="9" t="n">
        <v>206</v>
      </c>
      <c r="R5" s="9" t="n">
        <v>3885</v>
      </c>
    </row>
    <row r="6" ht="40" customHeight="1">
      <c r="B6" s="5" t="s">
        <v>57</v>
      </c>
      <c r="C6" s="9" t="n">
        <v>236</v>
      </c>
      <c r="D6" s="9" t="n">
        <v>223</v>
      </c>
      <c r="E6" s="9" t="n">
        <v>640</v>
      </c>
      <c r="F6" s="9" t="n">
        <v>99</v>
      </c>
      <c r="G6" s="9" t="n">
        <v>961</v>
      </c>
      <c r="H6" s="9" t="n">
        <v>169</v>
      </c>
      <c r="I6" s="9" t="n">
        <v>64</v>
      </c>
      <c r="J6" s="9" t="n">
        <v>296</v>
      </c>
      <c r="K6" s="9" t="n">
        <v>182</v>
      </c>
      <c r="L6" s="9" t="n">
        <v>132</v>
      </c>
      <c r="M6" s="9" t="n">
        <v>127</v>
      </c>
      <c r="N6" s="9" t="n">
        <v>382</v>
      </c>
      <c r="O6" s="9" t="n">
        <v>120</v>
      </c>
      <c r="P6" s="9" t="n">
        <v>67</v>
      </c>
      <c r="Q6" s="9" t="n">
        <v>272</v>
      </c>
      <c r="R6" s="9" t="n">
        <v>3970</v>
      </c>
    </row>
    <row r="7" ht="40" customHeight="1">
      <c r="B7" s="5" t="s">
        <v>58</v>
      </c>
      <c r="C7" s="9" t="n">
        <v>182</v>
      </c>
      <c r="D7" s="9" t="n">
        <v>244</v>
      </c>
      <c r="E7" s="9" t="n">
        <v>425</v>
      </c>
      <c r="F7" s="9" t="n">
        <v>129</v>
      </c>
      <c r="G7" s="9" t="n">
        <v>887</v>
      </c>
      <c r="H7" s="9" t="n">
        <v>165</v>
      </c>
      <c r="I7" s="9" t="n">
        <v>47</v>
      </c>
      <c r="J7" s="9" t="n">
        <v>361</v>
      </c>
      <c r="K7" s="9" t="n">
        <v>124</v>
      </c>
      <c r="L7" s="9" t="n">
        <v>146</v>
      </c>
      <c r="M7" s="9" t="n">
        <v>180</v>
      </c>
      <c r="N7" s="9" t="n">
        <v>553</v>
      </c>
      <c r="O7" s="9" t="n">
        <v>147</v>
      </c>
      <c r="P7" s="9" t="n">
        <v>55</v>
      </c>
      <c r="Q7" s="9" t="n">
        <v>354</v>
      </c>
      <c r="R7" s="9" t="n">
        <v>3999</v>
      </c>
    </row>
    <row r="8" ht="40" customHeight="1">
      <c r="B8" s="5" t="s">
        <v>59</v>
      </c>
      <c r="C8" s="9" t="n">
        <v>249</v>
      </c>
      <c r="D8" s="9" t="n">
        <v>224</v>
      </c>
      <c r="E8" s="9" t="n">
        <v>878</v>
      </c>
      <c r="F8" s="9" t="n">
        <v>57</v>
      </c>
      <c r="G8" s="9" t="n">
        <v>928</v>
      </c>
      <c r="H8" s="9" t="n">
        <v>133</v>
      </c>
      <c r="I8" s="9" t="n">
        <v>57</v>
      </c>
      <c r="J8" s="9" t="n">
        <v>300</v>
      </c>
      <c r="K8" s="9" t="n">
        <v>165</v>
      </c>
      <c r="L8" s="9" t="n">
        <v>107</v>
      </c>
      <c r="M8" s="9" t="n">
        <v>95</v>
      </c>
      <c r="N8" s="9" t="n">
        <v>482</v>
      </c>
      <c r="O8" s="9" t="n">
        <v>117</v>
      </c>
      <c r="P8" s="9" t="n">
        <v>34</v>
      </c>
      <c r="Q8" s="9" t="n">
        <v>260</v>
      </c>
      <c r="R8" s="9" t="n">
        <v>4086</v>
      </c>
    </row>
    <row r="9" ht="40" customHeight="1">
      <c r="B9" s="3" t="s">
        <v>60</v>
      </c>
      <c r="C9" s="10" t="n">
        <v>964</v>
      </c>
      <c r="D9" s="10" t="n">
        <v>902</v>
      </c>
      <c r="E9" s="10" t="n">
        <v>2409</v>
      </c>
      <c r="F9" s="10" t="n">
        <v>427</v>
      </c>
      <c r="G9" s="10" t="n">
        <v>3757</v>
      </c>
      <c r="H9" s="10" t="n">
        <v>609</v>
      </c>
      <c r="I9" s="10" t="n">
        <v>226</v>
      </c>
      <c r="J9" s="10" t="n">
        <v>1264</v>
      </c>
      <c r="K9" s="10" t="n">
        <v>613</v>
      </c>
      <c r="L9" s="10" t="n">
        <v>587</v>
      </c>
      <c r="M9" s="10" t="n">
        <v>451</v>
      </c>
      <c r="N9" s="10" t="n">
        <v>1894</v>
      </c>
      <c r="O9" s="10" t="n">
        <v>522</v>
      </c>
      <c r="P9" s="10" t="n">
        <v>223</v>
      </c>
      <c r="Q9" s="10" t="n">
        <v>1092</v>
      </c>
      <c r="R9" s="10" t="n">
        <v>15940</v>
      </c>
    </row>
    <row r="10" ht="40" customHeight="1">
      <c r="B10" s="5" t="s">
        <v>61</v>
      </c>
      <c r="C10" s="9" t="n">
        <v>249</v>
      </c>
      <c r="D10" s="9" t="n">
        <v>182</v>
      </c>
      <c r="E10" s="9" t="n">
        <v>551</v>
      </c>
      <c r="F10" s="9" t="n">
        <v>92</v>
      </c>
      <c r="G10" s="9" t="n">
        <v>853</v>
      </c>
      <c r="H10" s="9" t="n">
        <v>154</v>
      </c>
      <c r="I10" s="9" t="n">
        <v>50</v>
      </c>
      <c r="J10" s="9" t="n">
        <v>261</v>
      </c>
      <c r="K10" s="9" t="n">
        <v>80</v>
      </c>
      <c r="L10" s="9" t="n">
        <v>81</v>
      </c>
      <c r="M10" s="9" t="n">
        <v>98</v>
      </c>
      <c r="N10" s="9" t="n">
        <v>410</v>
      </c>
      <c r="O10" s="9" t="n">
        <v>132</v>
      </c>
      <c r="P10" s="9" t="n">
        <v>46</v>
      </c>
      <c r="Q10" s="9" t="n">
        <v>259</v>
      </c>
      <c r="R10" s="9" t="n">
        <v>3498</v>
      </c>
    </row>
    <row r="11" ht="40" customHeight="1">
      <c r="B11" s="5" t="s">
        <v>62</v>
      </c>
      <c r="C11" s="9" t="n">
        <v>210</v>
      </c>
      <c r="D11" s="9" t="n">
        <v>200</v>
      </c>
      <c r="E11" s="9" t="n">
        <v>633</v>
      </c>
      <c r="F11" s="9" t="n">
        <v>51</v>
      </c>
      <c r="G11" s="9" t="n">
        <v>829</v>
      </c>
      <c r="H11" s="9" t="n">
        <v>140</v>
      </c>
      <c r="I11" s="9" t="n">
        <v>34</v>
      </c>
      <c r="J11" s="9" t="n">
        <v>280</v>
      </c>
      <c r="K11" s="9" t="n">
        <v>199</v>
      </c>
      <c r="L11" s="9" t="n">
        <v>96</v>
      </c>
      <c r="M11" s="9" t="n">
        <v>108</v>
      </c>
      <c r="N11" s="9" t="n">
        <v>327</v>
      </c>
      <c r="O11" s="9" t="n">
        <v>94</v>
      </c>
      <c r="P11" s="9" t="n">
        <v>53</v>
      </c>
      <c r="Q11" s="9" t="n">
        <v>232</v>
      </c>
      <c r="R11" s="9" t="n">
        <v>3486</v>
      </c>
    </row>
    <row r="12" ht="40" customHeight="1">
      <c r="B12" s="5" t="s">
        <v>63</v>
      </c>
      <c r="C12" s="9" t="n">
        <v>243</v>
      </c>
      <c r="D12" s="9" t="n">
        <v>256</v>
      </c>
      <c r="E12" s="9" t="n">
        <v>562</v>
      </c>
      <c r="F12" s="9" t="n">
        <v>63</v>
      </c>
      <c r="G12" s="9" t="n">
        <v>479</v>
      </c>
      <c r="H12" s="9" t="n">
        <v>144</v>
      </c>
      <c r="I12" s="9" t="n">
        <v>44</v>
      </c>
      <c r="J12" s="9" t="n">
        <v>300</v>
      </c>
      <c r="K12" s="9" t="n">
        <v>104</v>
      </c>
      <c r="L12" s="9" t="n">
        <v>82</v>
      </c>
      <c r="M12" s="9" t="n">
        <v>126</v>
      </c>
      <c r="N12" s="9" t="n">
        <v>210</v>
      </c>
      <c r="O12" s="9" t="n">
        <v>76</v>
      </c>
      <c r="P12" s="9" t="n">
        <v>27</v>
      </c>
      <c r="Q12" s="9" t="n">
        <v>308</v>
      </c>
      <c r="R12" s="9" t="n">
        <v>3024</v>
      </c>
    </row>
    <row r="13" ht="40" customHeight="1">
      <c r="B13" s="5" t="s">
        <v>64</v>
      </c>
      <c r="C13" s="9" t="n">
        <v>228</v>
      </c>
      <c r="D13" s="9" t="n">
        <v>309</v>
      </c>
      <c r="E13" s="9" t="n">
        <v>243</v>
      </c>
      <c r="F13" s="9" t="n">
        <v>53</v>
      </c>
      <c r="G13" s="9" t="n">
        <v>631</v>
      </c>
      <c r="H13" s="9" t="n">
        <v>152</v>
      </c>
      <c r="I13" s="9" t="n">
        <v>73</v>
      </c>
      <c r="J13" s="9" t="n">
        <v>206</v>
      </c>
      <c r="K13" s="9" t="n">
        <v>145</v>
      </c>
      <c r="L13" s="9" t="n">
        <v>75</v>
      </c>
      <c r="M13" s="9" t="n">
        <v>104</v>
      </c>
      <c r="N13" s="9" t="n">
        <v>122</v>
      </c>
      <c r="O13" s="9" t="n">
        <v>59</v>
      </c>
      <c r="P13" s="9" t="n">
        <v>53</v>
      </c>
      <c r="Q13" s="9" t="n">
        <v>201</v>
      </c>
      <c r="R13" s="9" t="n">
        <v>2654</v>
      </c>
    </row>
    <row r="14" ht="40" customHeight="1">
      <c r="B14" s="3" t="s">
        <v>65</v>
      </c>
      <c r="C14" s="10" t="n">
        <v>930</v>
      </c>
      <c r="D14" s="10" t="n">
        <v>947</v>
      </c>
      <c r="E14" s="10" t="n">
        <v>1989</v>
      </c>
      <c r="F14" s="10" t="n">
        <v>259</v>
      </c>
      <c r="G14" s="10" t="n">
        <v>2792</v>
      </c>
      <c r="H14" s="10" t="n">
        <v>590</v>
      </c>
      <c r="I14" s="10" t="n">
        <v>201</v>
      </c>
      <c r="J14" s="10" t="n">
        <v>1047</v>
      </c>
      <c r="K14" s="10" t="n">
        <v>528</v>
      </c>
      <c r="L14" s="10" t="n">
        <v>334</v>
      </c>
      <c r="M14" s="10" t="n">
        <v>436</v>
      </c>
      <c r="N14" s="10" t="n">
        <v>1069</v>
      </c>
      <c r="O14" s="10" t="n">
        <v>361</v>
      </c>
      <c r="P14" s="10" t="n">
        <v>179</v>
      </c>
      <c r="Q14" s="10" t="n">
        <v>1000</v>
      </c>
      <c r="R14" s="10" t="n">
        <v>12662</v>
      </c>
    </row>
    <row r="15" ht="40" customHeight="1">
      <c r="B15" s="5" t="s">
        <v>66</v>
      </c>
      <c r="C15" s="9" t="n">
        <v>317</v>
      </c>
      <c r="D15" s="9" t="n">
        <v>278</v>
      </c>
      <c r="E15" s="9" t="n">
        <v>368</v>
      </c>
      <c r="F15" s="9" t="n">
        <v>28</v>
      </c>
      <c r="G15" s="9" t="n">
        <v>826</v>
      </c>
      <c r="H15" s="9" t="n">
        <v>112</v>
      </c>
      <c r="I15" s="9" t="n">
        <v>29</v>
      </c>
      <c r="J15" s="9" t="n">
        <v>229</v>
      </c>
      <c r="K15" s="9" t="n">
        <v>70</v>
      </c>
      <c r="L15" s="9" t="n">
        <v>62</v>
      </c>
      <c r="M15" s="9" t="n">
        <v>103</v>
      </c>
      <c r="N15" s="9" t="n">
        <v>430</v>
      </c>
      <c r="O15" s="9" t="n">
        <v>39</v>
      </c>
      <c r="P15" s="9" t="n">
        <v>42</v>
      </c>
      <c r="Q15" s="9" t="n">
        <v>137</v>
      </c>
      <c r="R15" s="9" t="n">
        <v>3070</v>
      </c>
    </row>
    <row r="16" ht="40" customHeight="1">
      <c r="B16" s="5" t="s">
        <v>67</v>
      </c>
      <c r="C16" s="9" t="n">
        <v>203</v>
      </c>
      <c r="D16" s="9" t="n">
        <v>275</v>
      </c>
      <c r="E16" s="9" t="n">
        <v>610</v>
      </c>
      <c r="F16" s="9" t="n">
        <v>75</v>
      </c>
      <c r="G16" s="9" t="n">
        <v>1663</v>
      </c>
      <c r="H16" s="9" t="n">
        <v>131</v>
      </c>
      <c r="I16" s="9" t="n">
        <v>34</v>
      </c>
      <c r="J16" s="9" t="n">
        <v>229</v>
      </c>
      <c r="K16" s="9" t="n">
        <v>66</v>
      </c>
      <c r="L16" s="9" t="n">
        <v>95</v>
      </c>
      <c r="M16" s="9" t="n">
        <v>51</v>
      </c>
      <c r="N16" s="9" t="n">
        <v>478</v>
      </c>
      <c r="O16" s="9" t="n">
        <v>95</v>
      </c>
      <c r="P16" s="9" t="n">
        <v>81</v>
      </c>
      <c r="Q16" s="9" t="n">
        <v>186</v>
      </c>
      <c r="R16" s="9" t="n">
        <v>4272</v>
      </c>
    </row>
    <row r="17" ht="40" customHeight="1">
      <c r="B17" s="5" t="s">
        <v>68</v>
      </c>
      <c r="C17" s="9" t="n">
        <v>226</v>
      </c>
      <c r="D17" s="9" t="n">
        <v>268</v>
      </c>
      <c r="E17" s="9" t="n">
        <v>315</v>
      </c>
      <c r="F17" s="9" t="n">
        <v>83</v>
      </c>
      <c r="G17" s="9" t="n">
        <v>637</v>
      </c>
      <c r="H17" s="9" t="n">
        <v>117</v>
      </c>
      <c r="I17" s="9" t="n">
        <v>41</v>
      </c>
      <c r="J17" s="9" t="n">
        <v>198</v>
      </c>
      <c r="K17" s="9" t="n">
        <v>71</v>
      </c>
      <c r="L17" s="9" t="n">
        <v>88</v>
      </c>
      <c r="M17" s="9" t="n">
        <v>98</v>
      </c>
      <c r="N17" s="9" t="n">
        <v>431</v>
      </c>
      <c r="O17" s="9" t="n">
        <v>66</v>
      </c>
      <c r="P17" s="9" t="n">
        <v>83</v>
      </c>
      <c r="Q17" s="9" t="n">
        <v>194</v>
      </c>
      <c r="R17" s="9" t="n">
        <v>2916</v>
      </c>
    </row>
    <row r="18" ht="40" customHeight="1">
      <c r="B18" s="5" t="s">
        <v>69</v>
      </c>
      <c r="C18" s="9" t="n">
        <v>122</v>
      </c>
      <c r="D18" s="9" t="n">
        <v>211</v>
      </c>
      <c r="E18" s="9" t="n">
        <v>354</v>
      </c>
      <c r="F18" s="9" t="n">
        <v>35</v>
      </c>
      <c r="G18" s="9" t="n">
        <v>985</v>
      </c>
      <c r="H18" s="9" t="n">
        <v>111</v>
      </c>
      <c r="I18" s="9" t="n">
        <v>29</v>
      </c>
      <c r="J18" s="9" t="n">
        <v>169</v>
      </c>
      <c r="K18" s="9" t="n">
        <v>67</v>
      </c>
      <c r="L18" s="9" t="n">
        <v>124</v>
      </c>
      <c r="M18" s="9" t="n">
        <v>55</v>
      </c>
      <c r="N18" s="9" t="n">
        <v>400</v>
      </c>
      <c r="O18" s="9" t="n">
        <v>76</v>
      </c>
      <c r="P18" s="9" t="n">
        <v>56</v>
      </c>
      <c r="Q18" s="9" t="n">
        <v>211</v>
      </c>
      <c r="R18" s="9" t="n">
        <v>3005</v>
      </c>
    </row>
    <row r="19" ht="40" customHeight="1">
      <c r="B19" s="3" t="s">
        <v>70</v>
      </c>
      <c r="C19" s="10" t="n">
        <v>868</v>
      </c>
      <c r="D19" s="10" t="n">
        <v>1032</v>
      </c>
      <c r="E19" s="10" t="n">
        <v>1647</v>
      </c>
      <c r="F19" s="10" t="n">
        <v>221</v>
      </c>
      <c r="G19" s="10" t="n">
        <v>4111</v>
      </c>
      <c r="H19" s="10" t="n">
        <v>471</v>
      </c>
      <c r="I19" s="10" t="n">
        <v>133</v>
      </c>
      <c r="J19" s="10" t="n">
        <v>825</v>
      </c>
      <c r="K19" s="10" t="n">
        <v>274</v>
      </c>
      <c r="L19" s="10" t="n">
        <v>369</v>
      </c>
      <c r="M19" s="10" t="n">
        <v>307</v>
      </c>
      <c r="N19" s="10" t="n">
        <v>1739</v>
      </c>
      <c r="O19" s="10" t="n">
        <v>276</v>
      </c>
      <c r="P19" s="10" t="n">
        <v>262</v>
      </c>
      <c r="Q19" s="10" t="n">
        <v>728</v>
      </c>
      <c r="R19" s="10" t="n">
        <v>13263</v>
      </c>
    </row>
    <row r="20" ht="40" customHeight="1">
      <c r="B20" s="5" t="s">
        <v>71</v>
      </c>
      <c r="C20" s="9" t="n">
        <v>106</v>
      </c>
      <c r="D20" s="9" t="n">
        <v>166</v>
      </c>
      <c r="E20" s="9" t="n">
        <v>377</v>
      </c>
      <c r="F20" s="9" t="n">
        <v>20</v>
      </c>
      <c r="G20" s="9" t="n">
        <v>567</v>
      </c>
      <c r="H20" s="9" t="n">
        <v>117</v>
      </c>
      <c r="I20" s="9" t="n">
        <v>60</v>
      </c>
      <c r="J20" s="9" t="n">
        <v>178</v>
      </c>
      <c r="K20" s="9" t="n">
        <v>10</v>
      </c>
      <c r="L20" s="9" t="n">
        <v>65</v>
      </c>
      <c r="M20" s="9" t="n">
        <v>36</v>
      </c>
      <c r="N20" s="9" t="s">
        <v>96</v>
      </c>
      <c r="O20" s="9" t="n">
        <v>40</v>
      </c>
      <c r="P20" s="9" t="n">
        <v>75</v>
      </c>
      <c r="Q20" s="9" t="n">
        <v>146</v>
      </c>
      <c r="R20" s="9" t="n">
        <v>1963</v>
      </c>
    </row>
    <row r="21" ht="40" customHeight="1">
      <c r="B21" s="5" t="s">
        <v>72</v>
      </c>
      <c r="C21" s="9" t="n">
        <v>265</v>
      </c>
      <c r="D21" s="9" t="n">
        <v>246</v>
      </c>
      <c r="E21" s="9" t="n">
        <v>479</v>
      </c>
      <c r="F21" s="9" t="n">
        <v>20</v>
      </c>
      <c r="G21" s="9" t="n">
        <v>957</v>
      </c>
      <c r="H21" s="9" t="n">
        <v>129</v>
      </c>
      <c r="I21" s="9" t="n">
        <v>43</v>
      </c>
      <c r="J21" s="9" t="n">
        <v>174</v>
      </c>
      <c r="K21" s="9" t="n">
        <v>47</v>
      </c>
      <c r="L21" s="9" t="n">
        <v>52</v>
      </c>
      <c r="M21" s="9" t="n">
        <v>20</v>
      </c>
      <c r="N21" s="9" t="s">
        <v>96</v>
      </c>
      <c r="O21" s="9" t="n">
        <v>88</v>
      </c>
      <c r="P21" s="9" t="n">
        <v>85</v>
      </c>
      <c r="Q21" s="9" t="n">
        <v>350</v>
      </c>
      <c r="R21" s="9" t="n">
        <v>2955</v>
      </c>
    </row>
    <row r="22" ht="18" customHeight="1">
      <c r="B22" s="7"/>
    </row>
    <row r="23" ht="18" customHeight="1">
      <c r="B23" s="7" t="s">
        <v>74</v>
      </c>
    </row>
    <row r="24" ht="18" customHeight="1">
      <c r="B24" s="7" t="s">
        <v>75</v>
      </c>
    </row>
    <row r="25" ht="18" customHeight="1">
      <c r="B25" s="7" t="s">
        <v>76</v>
      </c>
    </row>
    <row r="26" ht="18" customHeight="1">
      <c r="B26" s="7" t="s">
        <v>77</v>
      </c>
    </row>
    <row r="27" ht="18" customHeight="1">
      <c r="B27" s="7"/>
    </row>
    <row r="28" ht="18" customHeight="1">
      <c r="B28" s="7"/>
    </row>
    <row r="29" ht="18" customHeight="1">
      <c r="B29" s="7"/>
    </row>
    <row r="30" ht="18" customHeight="1">
      <c r="B30" s="7"/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/>
  </sheetViews>
  <sheetFormatPr defaultRowHeight="15.0" baseColWidth="10"/>
  <cols>
    <col min="1" max="1" width="8.71" hidden="0" customWidth="1"/>
    <col min="2" max="2" width="35.71" hidden="0" customWidth="1"/>
    <col min="3" max="3" width="20.71" hidden="0" customWidth="1"/>
    <col min="4" max="4" width="20.71" hidden="0" customWidth="1"/>
    <col min="5" max="5" width="20.71" hidden="0" customWidth="1"/>
    <col min="6" max="6" width="20.71" hidden="0" customWidth="1"/>
    <col min="7" max="7" width="20.71" hidden="0" customWidth="1"/>
    <col min="8" max="8" width="20.71" hidden="0" customWidth="1"/>
    <col min="9" max="9" width="20.71" hidden="0" customWidth="1"/>
    <col min="10" max="10" width="20.71" hidden="0" customWidth="1"/>
    <col min="11" max="11" width="20.71" hidden="0" customWidth="1"/>
    <col min="12" max="12" width="20.71" hidden="0" customWidth="1"/>
    <col min="13" max="13" width="20.71" hidden="0" customWidth="1"/>
    <col min="14" max="14" width="20.71" hidden="0" customWidth="1"/>
    <col min="15" max="15" width="20.71" hidden="0" customWidth="1"/>
    <col min="16" max="16" width="20.71" hidden="0" customWidth="1"/>
    <col min="17" max="17" width="20.71" hidden="0" customWidth="1"/>
    <col min="18" max="18" width="20.71" hidden="0" customWidth="1"/>
    <col min="20" max="20" width="15.71" hidden="0" customWidth="1"/>
  </cols>
  <sheetData>
    <row r="1" ht="130" customHeight="1"/>
    <row r="2">
      <c r="B2" s="8" t="s">
        <v>97</v>
      </c>
    </row>
    <row r="4" ht="60" customHeight="1">
      <c r="B4" s="1" t="s">
        <v>95</v>
      </c>
      <c r="C4" s="1" t="s">
        <v>79</v>
      </c>
      <c r="D4" s="1" t="s">
        <v>80</v>
      </c>
      <c r="E4" s="1" t="s">
        <v>81</v>
      </c>
      <c r="F4" s="1" t="s">
        <v>82</v>
      </c>
      <c r="G4" s="1" t="s">
        <v>83</v>
      </c>
      <c r="H4" s="1" t="s">
        <v>84</v>
      </c>
      <c r="I4" s="1" t="s">
        <v>85</v>
      </c>
      <c r="J4" s="1" t="s">
        <v>86</v>
      </c>
      <c r="K4" s="1" t="s">
        <v>87</v>
      </c>
      <c r="L4" s="1" t="s">
        <v>88</v>
      </c>
      <c r="M4" s="1" t="s">
        <v>89</v>
      </c>
      <c r="N4" s="1" t="s">
        <v>90</v>
      </c>
      <c r="O4" s="1" t="s">
        <v>91</v>
      </c>
      <c r="P4" s="1" t="s">
        <v>92</v>
      </c>
      <c r="Q4" s="1" t="s">
        <v>93</v>
      </c>
      <c r="R4" s="1" t="s">
        <v>98</v>
      </c>
      <c r="T4" s="13" t="str">
        <f>=HYPERLINK("#'ÍNDICE'!A1", "Índice")</f>
      </c>
    </row>
    <row r="5" ht="40" customHeight="1">
      <c r="B5" s="5" t="s">
        <v>56</v>
      </c>
      <c r="C5" s="9" t="n">
        <v>318</v>
      </c>
      <c r="D5" s="9" t="n">
        <v>266</v>
      </c>
      <c r="E5" s="9" t="n">
        <v>466</v>
      </c>
      <c r="F5" s="9" t="n">
        <v>154</v>
      </c>
      <c r="G5" s="9" t="n">
        <v>981</v>
      </c>
      <c r="H5" s="9" t="n">
        <v>207</v>
      </c>
      <c r="I5" s="9" t="n">
        <v>58</v>
      </c>
      <c r="J5" s="9" t="n">
        <v>667</v>
      </c>
      <c r="K5" s="9" t="n">
        <v>145</v>
      </c>
      <c r="L5" s="9" t="n">
        <v>390</v>
      </c>
      <c r="M5" s="9" t="n">
        <v>50</v>
      </c>
      <c r="N5" s="9" t="n">
        <v>3488</v>
      </c>
      <c r="O5" s="9" t="n">
        <v>163</v>
      </c>
      <c r="P5" s="9" t="n">
        <v>70</v>
      </c>
      <c r="Q5" s="9" t="n">
        <v>219</v>
      </c>
      <c r="R5" s="9" t="n">
        <v>7642</v>
      </c>
    </row>
    <row r="6" ht="40" customHeight="1">
      <c r="B6" s="5" t="s">
        <v>57</v>
      </c>
      <c r="C6" s="9" t="n">
        <v>306</v>
      </c>
      <c r="D6" s="9" t="n">
        <v>445</v>
      </c>
      <c r="E6" s="9" t="n">
        <v>640</v>
      </c>
      <c r="F6" s="9" t="n">
        <v>99</v>
      </c>
      <c r="G6" s="9" t="n">
        <v>1121</v>
      </c>
      <c r="H6" s="9" t="n">
        <v>250</v>
      </c>
      <c r="I6" s="9" t="n">
        <v>64</v>
      </c>
      <c r="J6" s="9" t="n">
        <v>332</v>
      </c>
      <c r="K6" s="9" t="n">
        <v>182</v>
      </c>
      <c r="L6" s="9" t="n">
        <v>202</v>
      </c>
      <c r="M6" s="9" t="n">
        <v>131</v>
      </c>
      <c r="N6" s="9" t="n">
        <v>3198</v>
      </c>
      <c r="O6" s="9" t="n">
        <v>144</v>
      </c>
      <c r="P6" s="9" t="n">
        <v>69</v>
      </c>
      <c r="Q6" s="9" t="n">
        <v>513</v>
      </c>
      <c r="R6" s="9" t="n">
        <v>7696</v>
      </c>
    </row>
    <row r="7" ht="40" customHeight="1">
      <c r="B7" s="5" t="s">
        <v>58</v>
      </c>
      <c r="C7" s="9" t="n">
        <v>271</v>
      </c>
      <c r="D7" s="9" t="n">
        <v>533</v>
      </c>
      <c r="E7" s="9" t="n">
        <v>425</v>
      </c>
      <c r="F7" s="9" t="n">
        <v>136</v>
      </c>
      <c r="G7" s="9" t="n">
        <v>891</v>
      </c>
      <c r="H7" s="9" t="n">
        <v>304</v>
      </c>
      <c r="I7" s="9" t="n">
        <v>47</v>
      </c>
      <c r="J7" s="9" t="n">
        <v>392</v>
      </c>
      <c r="K7" s="9" t="n">
        <v>124</v>
      </c>
      <c r="L7" s="9" t="n">
        <v>340</v>
      </c>
      <c r="M7" s="9" t="n">
        <v>185</v>
      </c>
      <c r="N7" s="9" t="n">
        <v>3528</v>
      </c>
      <c r="O7" s="9" t="n">
        <v>203</v>
      </c>
      <c r="P7" s="9" t="n">
        <v>56</v>
      </c>
      <c r="Q7" s="9" t="n">
        <v>455</v>
      </c>
      <c r="R7" s="9" t="n">
        <v>7890</v>
      </c>
    </row>
    <row r="8" ht="40" customHeight="1">
      <c r="B8" s="5" t="s">
        <v>59</v>
      </c>
      <c r="C8" s="9" t="n">
        <v>313</v>
      </c>
      <c r="D8" s="9" t="n">
        <v>303</v>
      </c>
      <c r="E8" s="9" t="n">
        <v>878</v>
      </c>
      <c r="F8" s="9" t="n">
        <v>59</v>
      </c>
      <c r="G8" s="9" t="n">
        <v>935</v>
      </c>
      <c r="H8" s="9" t="n">
        <v>200</v>
      </c>
      <c r="I8" s="9" t="n">
        <v>57</v>
      </c>
      <c r="J8" s="9" t="n">
        <v>356</v>
      </c>
      <c r="K8" s="9" t="n">
        <v>168</v>
      </c>
      <c r="L8" s="9" t="n">
        <v>233</v>
      </c>
      <c r="M8" s="9" t="n">
        <v>95</v>
      </c>
      <c r="N8" s="9" t="n">
        <v>3104</v>
      </c>
      <c r="O8" s="9" t="n">
        <v>135</v>
      </c>
      <c r="P8" s="9" t="n">
        <v>35</v>
      </c>
      <c r="Q8" s="9" t="n">
        <v>290</v>
      </c>
      <c r="R8" s="9" t="n">
        <v>7161</v>
      </c>
    </row>
    <row r="9" ht="40" customHeight="1">
      <c r="B9" s="3" t="s">
        <v>60</v>
      </c>
      <c r="C9" s="10" t="n">
        <v>1208</v>
      </c>
      <c r="D9" s="10" t="n">
        <v>1547</v>
      </c>
      <c r="E9" s="10" t="n">
        <v>2409</v>
      </c>
      <c r="F9" s="10" t="n">
        <v>448</v>
      </c>
      <c r="G9" s="10" t="n">
        <v>3928</v>
      </c>
      <c r="H9" s="10" t="n">
        <v>961</v>
      </c>
      <c r="I9" s="10" t="n">
        <v>226</v>
      </c>
      <c r="J9" s="10" t="n">
        <v>1747</v>
      </c>
      <c r="K9" s="10" t="n">
        <v>619</v>
      </c>
      <c r="L9" s="10" t="n">
        <v>1165</v>
      </c>
      <c r="M9" s="10" t="n">
        <v>461</v>
      </c>
      <c r="N9" s="10" t="n">
        <v>13318</v>
      </c>
      <c r="O9" s="10" t="n">
        <v>645</v>
      </c>
      <c r="P9" s="10" t="n">
        <v>230</v>
      </c>
      <c r="Q9" s="10" t="n">
        <v>1477</v>
      </c>
      <c r="R9" s="10" t="n">
        <v>30389</v>
      </c>
    </row>
    <row r="10" ht="40" customHeight="1">
      <c r="B10" s="5" t="s">
        <v>61</v>
      </c>
      <c r="C10" s="9" t="n">
        <v>327</v>
      </c>
      <c r="D10" s="9" t="n">
        <v>352</v>
      </c>
      <c r="E10" s="9" t="n">
        <v>551</v>
      </c>
      <c r="F10" s="9" t="n">
        <v>111</v>
      </c>
      <c r="G10" s="9" t="n">
        <v>853</v>
      </c>
      <c r="H10" s="9" t="n">
        <v>354</v>
      </c>
      <c r="I10" s="9" t="n">
        <v>50</v>
      </c>
      <c r="J10" s="9" t="n">
        <v>274</v>
      </c>
      <c r="K10" s="9" t="n">
        <v>81</v>
      </c>
      <c r="L10" s="9" t="n">
        <v>96</v>
      </c>
      <c r="M10" s="9" t="n">
        <v>99</v>
      </c>
      <c r="N10" s="9" t="n">
        <v>2077</v>
      </c>
      <c r="O10" s="9" t="n">
        <v>140</v>
      </c>
      <c r="P10" s="9" t="n">
        <v>49</v>
      </c>
      <c r="Q10" s="9" t="n">
        <v>295</v>
      </c>
      <c r="R10" s="9" t="n">
        <v>5709</v>
      </c>
    </row>
    <row r="11" ht="40" customHeight="1">
      <c r="B11" s="5" t="s">
        <v>62</v>
      </c>
      <c r="C11" s="9" t="n">
        <v>298</v>
      </c>
      <c r="D11" s="9" t="n">
        <v>349</v>
      </c>
      <c r="E11" s="9" t="n">
        <v>644</v>
      </c>
      <c r="F11" s="9" t="n">
        <v>57</v>
      </c>
      <c r="G11" s="9" t="n">
        <v>830</v>
      </c>
      <c r="H11" s="9" t="n">
        <v>194</v>
      </c>
      <c r="I11" s="9" t="n">
        <v>34</v>
      </c>
      <c r="J11" s="9" t="n">
        <v>347</v>
      </c>
      <c r="K11" s="9" t="n">
        <v>209</v>
      </c>
      <c r="L11" s="9" t="n">
        <v>122</v>
      </c>
      <c r="M11" s="9" t="n">
        <v>108</v>
      </c>
      <c r="N11" s="9" t="n">
        <v>2267</v>
      </c>
      <c r="O11" s="9" t="n">
        <v>210</v>
      </c>
      <c r="P11" s="9" t="n">
        <v>98</v>
      </c>
      <c r="Q11" s="9" t="n">
        <v>252</v>
      </c>
      <c r="R11" s="9" t="n">
        <v>6019</v>
      </c>
    </row>
    <row r="12" ht="40" customHeight="1">
      <c r="B12" s="5" t="s">
        <v>63</v>
      </c>
      <c r="C12" s="9" t="n">
        <v>257</v>
      </c>
      <c r="D12" s="9" t="n">
        <v>472</v>
      </c>
      <c r="E12" s="9" t="n">
        <v>572</v>
      </c>
      <c r="F12" s="9" t="n">
        <v>63</v>
      </c>
      <c r="G12" s="9" t="n">
        <v>479</v>
      </c>
      <c r="H12" s="9" t="n">
        <v>209</v>
      </c>
      <c r="I12" s="9" t="n">
        <v>44</v>
      </c>
      <c r="J12" s="9" t="n">
        <v>328</v>
      </c>
      <c r="K12" s="9" t="n">
        <v>105</v>
      </c>
      <c r="L12" s="9" t="n">
        <v>108</v>
      </c>
      <c r="M12" s="9" t="n">
        <v>126</v>
      </c>
      <c r="N12" s="9" t="n">
        <v>1063</v>
      </c>
      <c r="O12" s="9" t="n">
        <v>161</v>
      </c>
      <c r="P12" s="9" t="n">
        <v>28</v>
      </c>
      <c r="Q12" s="9" t="n">
        <v>351</v>
      </c>
      <c r="R12" s="9" t="n">
        <v>4366</v>
      </c>
    </row>
    <row r="13" ht="40" customHeight="1">
      <c r="B13" s="5" t="s">
        <v>64</v>
      </c>
      <c r="C13" s="9" t="n">
        <v>261</v>
      </c>
      <c r="D13" s="9" t="n">
        <v>477</v>
      </c>
      <c r="E13" s="9" t="n">
        <v>267</v>
      </c>
      <c r="F13" s="9" t="n">
        <v>66</v>
      </c>
      <c r="G13" s="9" t="n">
        <v>631</v>
      </c>
      <c r="H13" s="9" t="n">
        <v>283</v>
      </c>
      <c r="I13" s="9" t="n">
        <v>75</v>
      </c>
      <c r="J13" s="9" t="n">
        <v>259</v>
      </c>
      <c r="K13" s="9" t="n">
        <v>150</v>
      </c>
      <c r="L13" s="9" t="n">
        <v>76</v>
      </c>
      <c r="M13" s="9" t="n">
        <v>104</v>
      </c>
      <c r="N13" s="9" t="n">
        <v>857</v>
      </c>
      <c r="O13" s="9" t="n">
        <v>59</v>
      </c>
      <c r="P13" s="9" t="n">
        <v>57</v>
      </c>
      <c r="Q13" s="9" t="n">
        <v>216</v>
      </c>
      <c r="R13" s="9" t="n">
        <v>3838</v>
      </c>
    </row>
    <row r="14" ht="40" customHeight="1">
      <c r="B14" s="3" t="s">
        <v>65</v>
      </c>
      <c r="C14" s="10" t="n">
        <v>1143</v>
      </c>
      <c r="D14" s="10" t="n">
        <v>1650</v>
      </c>
      <c r="E14" s="10" t="n">
        <v>2034</v>
      </c>
      <c r="F14" s="10" t="n">
        <v>297</v>
      </c>
      <c r="G14" s="10" t="n">
        <v>2793</v>
      </c>
      <c r="H14" s="10" t="n">
        <v>1040</v>
      </c>
      <c r="I14" s="10" t="n">
        <v>203</v>
      </c>
      <c r="J14" s="10" t="n">
        <v>1208</v>
      </c>
      <c r="K14" s="10" t="n">
        <v>545</v>
      </c>
      <c r="L14" s="10" t="n">
        <v>402</v>
      </c>
      <c r="M14" s="10" t="n">
        <v>437</v>
      </c>
      <c r="N14" s="10" t="n">
        <v>6264</v>
      </c>
      <c r="O14" s="10" t="n">
        <v>570</v>
      </c>
      <c r="P14" s="10" t="n">
        <v>232</v>
      </c>
      <c r="Q14" s="10" t="n">
        <v>1114</v>
      </c>
      <c r="R14" s="10" t="n">
        <v>19932</v>
      </c>
    </row>
    <row r="15" ht="40" customHeight="1">
      <c r="B15" s="5" t="s">
        <v>66</v>
      </c>
      <c r="C15" s="9" t="n">
        <v>468</v>
      </c>
      <c r="D15" s="9" t="n">
        <v>418</v>
      </c>
      <c r="E15" s="9" t="n">
        <v>368</v>
      </c>
      <c r="F15" s="9" t="n">
        <v>28</v>
      </c>
      <c r="G15" s="9" t="n">
        <v>826</v>
      </c>
      <c r="H15" s="9" t="n">
        <v>216</v>
      </c>
      <c r="I15" s="9" t="n">
        <v>29</v>
      </c>
      <c r="J15" s="9" t="n">
        <v>245</v>
      </c>
      <c r="K15" s="9" t="n">
        <v>73</v>
      </c>
      <c r="L15" s="9" t="n">
        <v>65</v>
      </c>
      <c r="M15" s="9" t="n">
        <v>103</v>
      </c>
      <c r="N15" s="9" t="n">
        <v>2340</v>
      </c>
      <c r="O15" s="9" t="n">
        <v>53</v>
      </c>
      <c r="P15" s="9" t="n">
        <v>44</v>
      </c>
      <c r="Q15" s="9" t="n">
        <v>142</v>
      </c>
      <c r="R15" s="9" t="n">
        <v>5418</v>
      </c>
    </row>
    <row r="16" ht="40" customHeight="1">
      <c r="B16" s="5" t="s">
        <v>67</v>
      </c>
      <c r="C16" s="9" t="n">
        <v>361</v>
      </c>
      <c r="D16" s="9" t="n">
        <v>483</v>
      </c>
      <c r="E16" s="9" t="n">
        <v>610</v>
      </c>
      <c r="F16" s="9" t="n">
        <v>75</v>
      </c>
      <c r="G16" s="9" t="n">
        <v>1663</v>
      </c>
      <c r="H16" s="9" t="n">
        <v>179</v>
      </c>
      <c r="I16" s="9" t="n">
        <v>42</v>
      </c>
      <c r="J16" s="9" t="n">
        <v>410</v>
      </c>
      <c r="K16" s="9" t="n">
        <v>68</v>
      </c>
      <c r="L16" s="9" t="n">
        <v>130</v>
      </c>
      <c r="M16" s="9" t="n">
        <v>60</v>
      </c>
      <c r="N16" s="9" t="n">
        <v>2120</v>
      </c>
      <c r="O16" s="9" t="n">
        <v>118</v>
      </c>
      <c r="P16" s="9" t="n">
        <v>83</v>
      </c>
      <c r="Q16" s="9" t="n">
        <v>251</v>
      </c>
      <c r="R16" s="9" t="n">
        <v>6653</v>
      </c>
    </row>
    <row r="17" ht="40" customHeight="1">
      <c r="B17" s="5" t="s">
        <v>68</v>
      </c>
      <c r="C17" s="9" t="n">
        <v>308</v>
      </c>
      <c r="D17" s="9" t="n">
        <v>431</v>
      </c>
      <c r="E17" s="9" t="n">
        <v>316</v>
      </c>
      <c r="F17" s="9" t="n">
        <v>114</v>
      </c>
      <c r="G17" s="9" t="n">
        <v>637</v>
      </c>
      <c r="H17" s="9" t="n">
        <v>191</v>
      </c>
      <c r="I17" s="9" t="n">
        <v>43</v>
      </c>
      <c r="J17" s="9" t="n">
        <v>249</v>
      </c>
      <c r="K17" s="9" t="n">
        <v>71</v>
      </c>
      <c r="L17" s="9" t="n">
        <v>139</v>
      </c>
      <c r="M17" s="9" t="n">
        <v>102</v>
      </c>
      <c r="N17" s="9" t="n">
        <v>2792</v>
      </c>
      <c r="O17" s="9" t="n">
        <v>122</v>
      </c>
      <c r="P17" s="9" t="n">
        <v>90</v>
      </c>
      <c r="Q17" s="9" t="n">
        <v>209</v>
      </c>
      <c r="R17" s="9" t="n">
        <v>5814</v>
      </c>
    </row>
    <row r="18" ht="40" customHeight="1">
      <c r="B18" s="5" t="s">
        <v>69</v>
      </c>
      <c r="C18" s="9" t="n">
        <v>154</v>
      </c>
      <c r="D18" s="9" t="n">
        <v>299</v>
      </c>
      <c r="E18" s="9" t="n">
        <v>354</v>
      </c>
      <c r="F18" s="9" t="n">
        <v>47</v>
      </c>
      <c r="G18" s="9" t="n">
        <v>985</v>
      </c>
      <c r="H18" s="9" t="n">
        <v>249</v>
      </c>
      <c r="I18" s="9" t="n">
        <v>33</v>
      </c>
      <c r="J18" s="9" t="n">
        <v>201</v>
      </c>
      <c r="K18" s="9" t="n">
        <v>71</v>
      </c>
      <c r="L18" s="9" t="n">
        <v>124</v>
      </c>
      <c r="M18" s="9" t="n">
        <v>56</v>
      </c>
      <c r="N18" s="9" t="n">
        <v>2227</v>
      </c>
      <c r="O18" s="9" t="n">
        <v>87</v>
      </c>
      <c r="P18" s="9" t="n">
        <v>67</v>
      </c>
      <c r="Q18" s="9" t="n">
        <v>215</v>
      </c>
      <c r="R18" s="9" t="n">
        <v>5169</v>
      </c>
    </row>
    <row r="19" ht="40" customHeight="1">
      <c r="B19" s="3" t="s">
        <v>70</v>
      </c>
      <c r="C19" s="10" t="n">
        <v>1291</v>
      </c>
      <c r="D19" s="10" t="n">
        <v>1631</v>
      </c>
      <c r="E19" s="10" t="n">
        <v>1648</v>
      </c>
      <c r="F19" s="10" t="n">
        <v>264</v>
      </c>
      <c r="G19" s="10" t="n">
        <v>4111</v>
      </c>
      <c r="H19" s="10" t="n">
        <v>835</v>
      </c>
      <c r="I19" s="10" t="n">
        <v>147</v>
      </c>
      <c r="J19" s="10" t="n">
        <v>1105</v>
      </c>
      <c r="K19" s="10" t="n">
        <v>283</v>
      </c>
      <c r="L19" s="10" t="n">
        <v>458</v>
      </c>
      <c r="M19" s="10" t="n">
        <v>321</v>
      </c>
      <c r="N19" s="10" t="n">
        <v>9479</v>
      </c>
      <c r="O19" s="10" t="n">
        <v>380</v>
      </c>
      <c r="P19" s="10" t="n">
        <v>284</v>
      </c>
      <c r="Q19" s="10" t="n">
        <v>817</v>
      </c>
      <c r="R19" s="10" t="n">
        <v>23054</v>
      </c>
    </row>
    <row r="20" ht="40" customHeight="1">
      <c r="B20" s="5" t="s">
        <v>71</v>
      </c>
      <c r="C20" s="9" t="n">
        <v>125</v>
      </c>
      <c r="D20" s="9" t="n">
        <v>230</v>
      </c>
      <c r="E20" s="9" t="n">
        <v>379</v>
      </c>
      <c r="F20" s="9" t="n">
        <v>20</v>
      </c>
      <c r="G20" s="9" t="n">
        <v>567</v>
      </c>
      <c r="H20" s="9" t="n">
        <v>159</v>
      </c>
      <c r="I20" s="9" t="n">
        <v>73</v>
      </c>
      <c r="J20" s="9" t="n">
        <v>198</v>
      </c>
      <c r="K20" s="9" t="n">
        <v>11</v>
      </c>
      <c r="L20" s="9" t="n">
        <v>81</v>
      </c>
      <c r="M20" s="9" t="n">
        <v>38</v>
      </c>
      <c r="N20" s="9" t="s">
        <v>96</v>
      </c>
      <c r="O20" s="9" t="n">
        <v>52</v>
      </c>
      <c r="P20" s="9" t="n">
        <v>80</v>
      </c>
      <c r="Q20" s="9" t="n">
        <v>152</v>
      </c>
      <c r="R20" s="9" t="n">
        <v>2165</v>
      </c>
    </row>
    <row r="21" ht="40" customHeight="1">
      <c r="B21" s="5" t="s">
        <v>72</v>
      </c>
      <c r="C21" s="9" t="n">
        <v>295</v>
      </c>
      <c r="D21" s="9" t="n">
        <v>357</v>
      </c>
      <c r="E21" s="9" t="n">
        <v>480</v>
      </c>
      <c r="F21" s="9" t="n">
        <v>20</v>
      </c>
      <c r="G21" s="9" t="n">
        <v>958</v>
      </c>
      <c r="H21" s="9" t="n">
        <v>212</v>
      </c>
      <c r="I21" s="9" t="n">
        <v>50</v>
      </c>
      <c r="J21" s="9" t="n">
        <v>194</v>
      </c>
      <c r="K21" s="9" t="n">
        <v>47</v>
      </c>
      <c r="L21" s="9" t="n">
        <v>54</v>
      </c>
      <c r="M21" s="9" t="n">
        <v>20</v>
      </c>
      <c r="N21" s="9" t="s">
        <v>96</v>
      </c>
      <c r="O21" s="9" t="n">
        <v>98</v>
      </c>
      <c r="P21" s="9" t="n">
        <v>212</v>
      </c>
      <c r="Q21" s="9" t="n">
        <v>384</v>
      </c>
      <c r="R21" s="9" t="n">
        <v>3381</v>
      </c>
    </row>
    <row r="22" ht="18" customHeight="1">
      <c r="B22" s="7"/>
    </row>
    <row r="23" ht="18" customHeight="1">
      <c r="B23" s="7" t="s">
        <v>74</v>
      </c>
    </row>
    <row r="24" ht="18" customHeight="1">
      <c r="B24" s="7" t="s">
        <v>75</v>
      </c>
    </row>
    <row r="25" ht="18" customHeight="1">
      <c r="B25" s="7" t="s">
        <v>76</v>
      </c>
    </row>
    <row r="26" ht="18" customHeight="1">
      <c r="B26" s="7" t="s">
        <v>77</v>
      </c>
    </row>
    <row r="27" ht="18" customHeight="1">
      <c r="B27" s="7"/>
    </row>
    <row r="28" ht="18" customHeight="1">
      <c r="B28" s="7"/>
    </row>
    <row r="29" ht="18" customHeight="1">
      <c r="B29" s="7"/>
    </row>
    <row r="30" ht="18" customHeight="1">
      <c r="B30" s="7"/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/>
  </sheetViews>
  <sheetFormatPr defaultRowHeight="15.0" baseColWidth="10"/>
  <cols>
    <col min="1" max="1" width="8.71" hidden="0" customWidth="1"/>
    <col min="2" max="2" width="35.71" hidden="0" customWidth="1"/>
    <col min="3" max="3" width="35.71" hidden="0" customWidth="1"/>
    <col min="4" max="4" width="35.71" hidden="0" customWidth="1"/>
    <col min="5" max="5" width="35.71" hidden="0" customWidth="1"/>
    <col min="6" max="6" width="35.71" hidden="0" customWidth="1"/>
    <col min="8" max="8" width="15.71" hidden="0" customWidth="1"/>
  </cols>
  <sheetData>
    <row r="1" ht="100" customHeight="1"/>
    <row r="2">
      <c r="B2" s="8" t="s">
        <v>99</v>
      </c>
    </row>
    <row r="4" ht="30" customHeight="1">
      <c r="B4" s="1" t="s">
        <v>73</v>
      </c>
      <c r="C4" s="1" t="s">
        <v>98</v>
      </c>
      <c r="D4" s="1" t="s">
        <v>103</v>
      </c>
      <c r="E4" s="1"/>
      <c r="F4" s="1"/>
      <c r="H4" s="13" t="str">
        <f>=HYPERLINK("#'ÍNDICE'!A1", "Índice")</f>
      </c>
    </row>
    <row r="5" ht="30" customHeight="1">
      <c r="B5" s="1" t="s">
        <v>50</v>
      </c>
      <c r="C5" s="1" t="s">
        <v>98</v>
      </c>
      <c r="D5" s="1" t="s">
        <v>100</v>
      </c>
      <c r="E5" s="1" t="s">
        <v>101</v>
      </c>
      <c r="F5" s="1" t="s">
        <v>102</v>
      </c>
    </row>
    <row r="6" ht="40" customHeight="1">
      <c r="B6" s="5" t="s">
        <v>56</v>
      </c>
      <c r="C6" s="9" t="n">
        <v>7642</v>
      </c>
      <c r="D6" s="9" t="n">
        <v>5852</v>
      </c>
      <c r="E6" s="9" t="n">
        <v>1668</v>
      </c>
      <c r="F6" s="9" t="n">
        <v>122</v>
      </c>
    </row>
    <row r="7" ht="40" customHeight="1">
      <c r="B7" s="5" t="s">
        <v>57</v>
      </c>
      <c r="C7" s="9" t="n">
        <v>7696</v>
      </c>
      <c r="D7" s="9" t="n">
        <v>6310</v>
      </c>
      <c r="E7" s="9" t="n">
        <v>1263</v>
      </c>
      <c r="F7" s="9" t="n">
        <v>123</v>
      </c>
    </row>
    <row r="8" ht="40" customHeight="1">
      <c r="B8" s="5" t="s">
        <v>58</v>
      </c>
      <c r="C8" s="9" t="n">
        <v>7890</v>
      </c>
      <c r="D8" s="9" t="n">
        <v>6328</v>
      </c>
      <c r="E8" s="9" t="n">
        <v>1414</v>
      </c>
      <c r="F8" s="9" t="n">
        <v>148</v>
      </c>
    </row>
    <row r="9" ht="40" customHeight="1">
      <c r="B9" s="5" t="s">
        <v>59</v>
      </c>
      <c r="C9" s="9" t="n">
        <v>7161</v>
      </c>
      <c r="D9" s="9" t="n">
        <v>5477</v>
      </c>
      <c r="E9" s="9" t="n">
        <v>1550</v>
      </c>
      <c r="F9" s="9" t="n">
        <v>134</v>
      </c>
    </row>
    <row r="10" ht="40" customHeight="1">
      <c r="B10" s="3" t="s">
        <v>60</v>
      </c>
      <c r="C10" s="10" t="n">
        <v>30389</v>
      </c>
      <c r="D10" s="10" t="n">
        <v>23967</v>
      </c>
      <c r="E10" s="10" t="n">
        <v>5895</v>
      </c>
      <c r="F10" s="10" t="n">
        <v>527</v>
      </c>
    </row>
    <row r="11" ht="40" customHeight="1">
      <c r="B11" s="5" t="s">
        <v>61</v>
      </c>
      <c r="C11" s="9" t="n">
        <v>5709</v>
      </c>
      <c r="D11" s="9" t="n">
        <v>4677</v>
      </c>
      <c r="E11" s="9" t="n">
        <v>919</v>
      </c>
      <c r="F11" s="9" t="n">
        <v>113</v>
      </c>
    </row>
    <row r="12" ht="40" customHeight="1">
      <c r="B12" s="5" t="s">
        <v>62</v>
      </c>
      <c r="C12" s="9" t="n">
        <v>6019</v>
      </c>
      <c r="D12" s="9" t="n">
        <v>4906</v>
      </c>
      <c r="E12" s="9" t="n">
        <v>1037</v>
      </c>
      <c r="F12" s="9" t="n">
        <v>76</v>
      </c>
    </row>
    <row r="13" ht="40" customHeight="1">
      <c r="B13" s="5" t="s">
        <v>63</v>
      </c>
      <c r="C13" s="9" t="n">
        <v>4366</v>
      </c>
      <c r="D13" s="9" t="n">
        <v>3675</v>
      </c>
      <c r="E13" s="9" t="n">
        <v>588</v>
      </c>
      <c r="F13" s="9" t="n">
        <v>103</v>
      </c>
    </row>
    <row r="14" ht="40" customHeight="1">
      <c r="B14" s="5" t="s">
        <v>64</v>
      </c>
      <c r="C14" s="9" t="n">
        <v>3838</v>
      </c>
      <c r="D14" s="9" t="n">
        <v>3389</v>
      </c>
      <c r="E14" s="9" t="n">
        <v>378</v>
      </c>
      <c r="F14" s="9" t="n">
        <v>71</v>
      </c>
    </row>
    <row r="15" ht="40" customHeight="1">
      <c r="B15" s="3" t="s">
        <v>65</v>
      </c>
      <c r="C15" s="10" t="n">
        <v>19932</v>
      </c>
      <c r="D15" s="10" t="n">
        <v>16647</v>
      </c>
      <c r="E15" s="10" t="n">
        <v>2922</v>
      </c>
      <c r="F15" s="10" t="n">
        <v>363</v>
      </c>
    </row>
    <row r="16" ht="40" customHeight="1">
      <c r="B16" s="5" t="s">
        <v>66</v>
      </c>
      <c r="C16" s="9" t="n">
        <v>5418</v>
      </c>
      <c r="D16" s="9" t="n">
        <v>4501</v>
      </c>
      <c r="E16" s="9" t="n">
        <v>842</v>
      </c>
      <c r="F16" s="9" t="n">
        <v>75</v>
      </c>
    </row>
    <row r="17" ht="40" customHeight="1">
      <c r="B17" s="5" t="s">
        <v>67</v>
      </c>
      <c r="C17" s="9" t="n">
        <v>6653</v>
      </c>
      <c r="D17" s="9" t="n">
        <v>5837</v>
      </c>
      <c r="E17" s="9" t="n">
        <v>729</v>
      </c>
      <c r="F17" s="9" t="n">
        <v>87</v>
      </c>
    </row>
    <row r="18" ht="40" customHeight="1">
      <c r="B18" s="5" t="s">
        <v>68</v>
      </c>
      <c r="C18" s="9" t="n">
        <v>5814</v>
      </c>
      <c r="D18" s="9" t="n">
        <v>5028</v>
      </c>
      <c r="E18" s="9" t="n">
        <v>694</v>
      </c>
      <c r="F18" s="9" t="n">
        <v>92</v>
      </c>
    </row>
    <row r="19" ht="40" customHeight="1">
      <c r="B19" s="5" t="s">
        <v>69</v>
      </c>
      <c r="C19" s="9" t="n">
        <v>5169</v>
      </c>
      <c r="D19" s="9" t="n">
        <v>4288</v>
      </c>
      <c r="E19" s="9" t="n">
        <v>747</v>
      </c>
      <c r="F19" s="9" t="n">
        <v>134</v>
      </c>
    </row>
    <row r="20" ht="40" customHeight="1">
      <c r="B20" s="3" t="s">
        <v>70</v>
      </c>
      <c r="C20" s="10" t="n">
        <v>23054</v>
      </c>
      <c r="D20" s="10" t="n">
        <v>19654</v>
      </c>
      <c r="E20" s="10" t="n">
        <v>3012</v>
      </c>
      <c r="F20" s="10" t="n">
        <v>388</v>
      </c>
    </row>
    <row r="21" ht="40" customHeight="1">
      <c r="B21" s="5" t="s">
        <v>71</v>
      </c>
      <c r="C21" s="9" t="n">
        <v>2165</v>
      </c>
      <c r="D21" s="9" t="n">
        <v>1874</v>
      </c>
      <c r="E21" s="9" t="n">
        <v>195</v>
      </c>
      <c r="F21" s="9" t="n">
        <v>96</v>
      </c>
    </row>
    <row r="22" ht="40" customHeight="1">
      <c r="B22" s="5" t="s">
        <v>72</v>
      </c>
      <c r="C22" s="9" t="n">
        <v>3381</v>
      </c>
      <c r="D22" s="9" t="n">
        <v>3012</v>
      </c>
      <c r="E22" s="9" t="n">
        <v>274</v>
      </c>
      <c r="F22" s="9" t="n">
        <v>95</v>
      </c>
    </row>
    <row r="23" ht="18" customHeight="1">
      <c r="B23" s="7"/>
    </row>
    <row r="24" ht="18" customHeight="1">
      <c r="B24" s="7" t="s">
        <v>74</v>
      </c>
    </row>
    <row r="25" ht="18" customHeight="1">
      <c r="B25" s="7" t="s">
        <v>75</v>
      </c>
    </row>
    <row r="26" ht="18" customHeight="1">
      <c r="B26" s="7" t="s">
        <v>76</v>
      </c>
    </row>
    <row r="27" ht="18" customHeight="1">
      <c r="B27" s="7" t="s">
        <v>77</v>
      </c>
    </row>
    <row r="28" ht="18" customHeight="1">
      <c r="B28" s="7"/>
    </row>
    <row r="29" ht="18" customHeight="1">
      <c r="B29" s="7"/>
    </row>
    <row r="30" ht="18" customHeight="1">
      <c r="B30" s="7"/>
    </row>
  </sheetData>
  <mergeCells count="4">
    <mergeCell ref="B4:B5"/>
    <mergeCell ref="C4:C5"/>
    <mergeCell ref="D4:F4"/>
    <mergeCell ref="H4:H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/>
  </sheetViews>
  <sheetFormatPr defaultRowHeight="15.0" baseColWidth="10"/>
  <cols>
    <col min="1" max="1" width="8.71" hidden="0" customWidth="1"/>
    <col min="2" max="2" width="35.71" hidden="0" customWidth="1"/>
    <col min="3" max="3" width="30.71" hidden="0" customWidth="1"/>
    <col min="4" max="4" width="30.71" hidden="0" customWidth="1"/>
    <col min="5" max="5" width="30.71" hidden="0" customWidth="1"/>
    <col min="6" max="6" width="30.71" hidden="0" customWidth="1"/>
    <col min="7" max="7" width="30.71" hidden="0" customWidth="1"/>
    <col min="8" max="8" width="30.71" hidden="0" customWidth="1"/>
    <col min="9" max="9" width="30.71" hidden="0" customWidth="1"/>
    <col min="10" max="10" width="30.71" hidden="0" customWidth="1"/>
    <col min="11" max="11" width="30.71" hidden="0" customWidth="1"/>
    <col min="12" max="12" width="30.71" hidden="0" customWidth="1"/>
    <col min="13" max="13" width="30.71" hidden="0" customWidth="1"/>
    <col min="14" max="14" width="30.71" hidden="0" customWidth="1"/>
    <col min="15" max="15" width="30.71" hidden="0" customWidth="1"/>
    <col min="16" max="16" width="30.71" hidden="0" customWidth="1"/>
    <col min="17" max="17" width="30.71" hidden="0" customWidth="1"/>
    <col min="18" max="18" width="30.71" hidden="0" customWidth="1"/>
    <col min="20" max="20" width="15.71" hidden="0" customWidth="1"/>
  </cols>
  <sheetData>
    <row r="1" ht="130" customHeight="1"/>
    <row r="2">
      <c r="B2" s="8" t="s">
        <v>104</v>
      </c>
    </row>
    <row r="4" ht="70" customHeight="1">
      <c r="B4" s="1" t="s">
        <v>73</v>
      </c>
      <c r="C4" s="1" t="s">
        <v>98</v>
      </c>
      <c r="D4" s="1" t="s">
        <v>105</v>
      </c>
      <c r="E4" s="1" t="s">
        <v>106</v>
      </c>
      <c r="F4" s="1" t="s">
        <v>107</v>
      </c>
      <c r="G4" s="1" t="s">
        <v>108</v>
      </c>
      <c r="H4" s="1" t="s">
        <v>109</v>
      </c>
      <c r="I4" s="1" t="s">
        <v>110</v>
      </c>
      <c r="J4" s="1" t="s">
        <v>111</v>
      </c>
      <c r="K4" s="1" t="s">
        <v>112</v>
      </c>
      <c r="L4" s="1" t="s">
        <v>113</v>
      </c>
      <c r="M4" s="1" t="s">
        <v>114</v>
      </c>
      <c r="N4" s="1" t="s">
        <v>115</v>
      </c>
      <c r="O4" s="1" t="s">
        <v>116</v>
      </c>
      <c r="P4" s="1" t="s">
        <v>117</v>
      </c>
      <c r="Q4" s="1" t="s">
        <v>118</v>
      </c>
      <c r="R4" s="1" t="s">
        <v>119</v>
      </c>
      <c r="T4" s="13" t="str">
        <f>=HYPERLINK("#'ÍNDICE'!A1", "Índice")</f>
      </c>
    </row>
    <row r="5" ht="40" customHeight="1">
      <c r="B5" s="5" t="s">
        <v>56</v>
      </c>
      <c r="C5" s="9" t="n">
        <v>7642</v>
      </c>
      <c r="D5" s="9" t="n">
        <v>3165</v>
      </c>
      <c r="E5" s="9" t="n">
        <v>932</v>
      </c>
      <c r="F5" s="9" t="n">
        <v>2255</v>
      </c>
      <c r="G5" s="9" t="n">
        <v>697</v>
      </c>
      <c r="H5" s="9" t="n">
        <v>59</v>
      </c>
      <c r="I5" s="9" t="n">
        <v>4</v>
      </c>
      <c r="J5" s="9" t="n">
        <v>3</v>
      </c>
      <c r="K5" s="9" t="s">
        <v>96</v>
      </c>
      <c r="L5" s="9" t="s">
        <v>96</v>
      </c>
      <c r="M5" s="9" t="s">
        <v>96</v>
      </c>
      <c r="N5" s="9" t="n">
        <v>3</v>
      </c>
      <c r="O5" s="9" t="n">
        <v>1</v>
      </c>
      <c r="P5" s="9" t="s">
        <v>96</v>
      </c>
      <c r="Q5" s="9" t="n">
        <v>171</v>
      </c>
      <c r="R5" s="9" t="n">
        <v>352</v>
      </c>
    </row>
    <row r="6" ht="40" customHeight="1">
      <c r="B6" s="5" t="s">
        <v>57</v>
      </c>
      <c r="C6" s="9" t="n">
        <v>7696</v>
      </c>
      <c r="D6" s="9" t="n">
        <v>3355</v>
      </c>
      <c r="E6" s="9" t="n">
        <v>1306</v>
      </c>
      <c r="F6" s="9" t="n">
        <v>2383</v>
      </c>
      <c r="G6" s="9" t="n">
        <v>439</v>
      </c>
      <c r="H6" s="9" t="n">
        <v>9</v>
      </c>
      <c r="I6" s="9" t="n">
        <v>1</v>
      </c>
      <c r="J6" s="9" t="n">
        <v>5</v>
      </c>
      <c r="K6" s="9" t="s">
        <v>96</v>
      </c>
      <c r="L6" s="9" t="s">
        <v>96</v>
      </c>
      <c r="M6" s="9" t="n">
        <v>5</v>
      </c>
      <c r="N6" s="9" t="n">
        <v>4</v>
      </c>
      <c r="O6" s="9" t="n">
        <v>1</v>
      </c>
      <c r="P6" s="9" t="s">
        <v>96</v>
      </c>
      <c r="Q6" s="9" t="n">
        <v>66</v>
      </c>
      <c r="R6" s="9" t="n">
        <v>122</v>
      </c>
    </row>
    <row r="7" ht="40" customHeight="1">
      <c r="B7" s="5" t="s">
        <v>58</v>
      </c>
      <c r="C7" s="9" t="n">
        <v>7890</v>
      </c>
      <c r="D7" s="9" t="n">
        <v>4377</v>
      </c>
      <c r="E7" s="9" t="n">
        <v>1292</v>
      </c>
      <c r="F7" s="9" t="n">
        <v>1636</v>
      </c>
      <c r="G7" s="9" t="n">
        <v>314</v>
      </c>
      <c r="H7" s="9" t="n">
        <v>17</v>
      </c>
      <c r="I7" s="9" t="n">
        <v>1</v>
      </c>
      <c r="J7" s="9" t="n">
        <v>16</v>
      </c>
      <c r="K7" s="9" t="s">
        <v>96</v>
      </c>
      <c r="L7" s="9" t="n">
        <v>1</v>
      </c>
      <c r="M7" s="9" t="n">
        <v>4</v>
      </c>
      <c r="N7" s="9" t="n">
        <v>2</v>
      </c>
      <c r="O7" s="9" t="s">
        <v>96</v>
      </c>
      <c r="P7" s="9" t="s">
        <v>96</v>
      </c>
      <c r="Q7" s="9" t="n">
        <v>192</v>
      </c>
      <c r="R7" s="9" t="n">
        <v>38</v>
      </c>
    </row>
    <row r="8" ht="40" customHeight="1">
      <c r="B8" s="5" t="s">
        <v>59</v>
      </c>
      <c r="C8" s="9" t="n">
        <v>7161</v>
      </c>
      <c r="D8" s="9" t="n">
        <v>3405</v>
      </c>
      <c r="E8" s="9" t="n">
        <v>961</v>
      </c>
      <c r="F8" s="9" t="n">
        <v>2071</v>
      </c>
      <c r="G8" s="9" t="n">
        <v>386</v>
      </c>
      <c r="H8" s="9" t="n">
        <v>52</v>
      </c>
      <c r="I8" s="9" t="n">
        <v>1</v>
      </c>
      <c r="J8" s="9" t="n">
        <v>18</v>
      </c>
      <c r="K8" s="9" t="n">
        <v>1</v>
      </c>
      <c r="L8" s="9" t="n">
        <v>1</v>
      </c>
      <c r="M8" s="9" t="n">
        <v>3</v>
      </c>
      <c r="N8" s="9" t="n">
        <v>31</v>
      </c>
      <c r="O8" s="9" t="s">
        <v>96</v>
      </c>
      <c r="P8" s="9" t="s">
        <v>96</v>
      </c>
      <c r="Q8" s="9" t="n">
        <v>209</v>
      </c>
      <c r="R8" s="9" t="n">
        <v>22</v>
      </c>
    </row>
    <row r="9" ht="40" customHeight="1">
      <c r="B9" s="3" t="s">
        <v>60</v>
      </c>
      <c r="C9" s="10" t="n">
        <v>30389</v>
      </c>
      <c r="D9" s="10" t="n">
        <v>14302</v>
      </c>
      <c r="E9" s="10" t="n">
        <v>4491</v>
      </c>
      <c r="F9" s="10" t="n">
        <v>8345</v>
      </c>
      <c r="G9" s="10" t="n">
        <v>1836</v>
      </c>
      <c r="H9" s="10" t="n">
        <v>137</v>
      </c>
      <c r="I9" s="10" t="n">
        <v>7</v>
      </c>
      <c r="J9" s="10" t="n">
        <v>42</v>
      </c>
      <c r="K9" s="10" t="n">
        <v>1</v>
      </c>
      <c r="L9" s="10" t="n">
        <v>2</v>
      </c>
      <c r="M9" s="10" t="n">
        <v>12</v>
      </c>
      <c r="N9" s="10" t="n">
        <v>40</v>
      </c>
      <c r="O9" s="10" t="n">
        <v>2</v>
      </c>
      <c r="P9" s="10" t="s">
        <v>96</v>
      </c>
      <c r="Q9" s="10" t="n">
        <v>638</v>
      </c>
      <c r="R9" s="10" t="n">
        <v>534</v>
      </c>
    </row>
    <row r="10" ht="40" customHeight="1">
      <c r="B10" s="5" t="s">
        <v>61</v>
      </c>
      <c r="C10" s="9" t="n">
        <v>5709</v>
      </c>
      <c r="D10" s="9" t="n">
        <v>3049</v>
      </c>
      <c r="E10" s="9" t="n">
        <v>916</v>
      </c>
      <c r="F10" s="9" t="n">
        <v>693</v>
      </c>
      <c r="G10" s="9" t="n">
        <v>399</v>
      </c>
      <c r="H10" s="9" t="n">
        <v>57</v>
      </c>
      <c r="I10" s="9" t="n">
        <v>3</v>
      </c>
      <c r="J10" s="9" t="n">
        <v>2</v>
      </c>
      <c r="K10" s="9" t="n">
        <v>1</v>
      </c>
      <c r="L10" s="9" t="s">
        <v>96</v>
      </c>
      <c r="M10" s="9" t="n">
        <v>2</v>
      </c>
      <c r="N10" s="9" t="n">
        <v>74</v>
      </c>
      <c r="O10" s="9" t="s">
        <v>96</v>
      </c>
      <c r="P10" s="9" t="s">
        <v>96</v>
      </c>
      <c r="Q10" s="9" t="n">
        <v>487</v>
      </c>
      <c r="R10" s="9" t="n">
        <v>26</v>
      </c>
    </row>
    <row r="11" ht="40" customHeight="1">
      <c r="B11" s="5" t="s">
        <v>62</v>
      </c>
      <c r="C11" s="9" t="n">
        <v>6019</v>
      </c>
      <c r="D11" s="9" t="n">
        <v>3313</v>
      </c>
      <c r="E11" s="9" t="n">
        <v>871</v>
      </c>
      <c r="F11" s="9" t="n">
        <v>665</v>
      </c>
      <c r="G11" s="9" t="n">
        <v>247</v>
      </c>
      <c r="H11" s="9" t="n">
        <v>97</v>
      </c>
      <c r="I11" s="9" t="n">
        <v>1</v>
      </c>
      <c r="J11" s="9" t="n">
        <v>5</v>
      </c>
      <c r="K11" s="9" t="n">
        <v>2</v>
      </c>
      <c r="L11" s="9" t="n">
        <v>1</v>
      </c>
      <c r="M11" s="9" t="n">
        <v>2</v>
      </c>
      <c r="N11" s="9" t="n">
        <v>150</v>
      </c>
      <c r="O11" s="9" t="s">
        <v>96</v>
      </c>
      <c r="P11" s="9" t="s">
        <v>96</v>
      </c>
      <c r="Q11" s="9" t="n">
        <v>656</v>
      </c>
      <c r="R11" s="9" t="n">
        <v>9</v>
      </c>
    </row>
    <row r="12" ht="40" customHeight="1">
      <c r="B12" s="5" t="s">
        <v>63</v>
      </c>
      <c r="C12" s="9" t="n">
        <v>4366</v>
      </c>
      <c r="D12" s="9" t="n">
        <v>2700</v>
      </c>
      <c r="E12" s="9" t="n">
        <v>800</v>
      </c>
      <c r="F12" s="9" t="n">
        <v>426</v>
      </c>
      <c r="G12" s="9" t="n">
        <v>274</v>
      </c>
      <c r="H12" s="9" t="n">
        <v>27</v>
      </c>
      <c r="I12" s="9" t="n">
        <v>1</v>
      </c>
      <c r="J12" s="9" t="n">
        <v>21</v>
      </c>
      <c r="K12" s="9" t="n">
        <v>1</v>
      </c>
      <c r="L12" s="9" t="n">
        <v>3</v>
      </c>
      <c r="M12" s="9" t="n">
        <v>4</v>
      </c>
      <c r="N12" s="9" t="n">
        <v>2</v>
      </c>
      <c r="O12" s="9" t="s">
        <v>96</v>
      </c>
      <c r="P12" s="9" t="s">
        <v>96</v>
      </c>
      <c r="Q12" s="9" t="n">
        <v>99</v>
      </c>
      <c r="R12" s="9" t="n">
        <v>8</v>
      </c>
    </row>
    <row r="13" ht="40" customHeight="1">
      <c r="B13" s="5" t="s">
        <v>64</v>
      </c>
      <c r="C13" s="9" t="n">
        <v>3838</v>
      </c>
      <c r="D13" s="9" t="n">
        <v>2628</v>
      </c>
      <c r="E13" s="9" t="n">
        <v>404</v>
      </c>
      <c r="F13" s="9" t="n">
        <v>346</v>
      </c>
      <c r="G13" s="9" t="n">
        <v>237</v>
      </c>
      <c r="H13" s="9" t="n">
        <v>46</v>
      </c>
      <c r="I13" s="9" t="n">
        <v>2</v>
      </c>
      <c r="J13" s="9" t="n">
        <v>4</v>
      </c>
      <c r="K13" s="9" t="n">
        <v>1</v>
      </c>
      <c r="L13" s="9" t="n">
        <v>2</v>
      </c>
      <c r="M13" s="9" t="n">
        <v>7</v>
      </c>
      <c r="N13" s="9" t="n">
        <v>7</v>
      </c>
      <c r="O13" s="9" t="s">
        <v>96</v>
      </c>
      <c r="P13" s="9" t="s">
        <v>96</v>
      </c>
      <c r="Q13" s="9" t="n">
        <v>134</v>
      </c>
      <c r="R13" s="9" t="n">
        <v>20</v>
      </c>
    </row>
    <row r="14" ht="40" customHeight="1">
      <c r="B14" s="3" t="s">
        <v>65</v>
      </c>
      <c r="C14" s="10" t="n">
        <v>19932</v>
      </c>
      <c r="D14" s="10" t="n">
        <v>11690</v>
      </c>
      <c r="E14" s="10" t="n">
        <v>2991</v>
      </c>
      <c r="F14" s="10" t="n">
        <v>2130</v>
      </c>
      <c r="G14" s="10" t="n">
        <v>1157</v>
      </c>
      <c r="H14" s="10" t="n">
        <v>227</v>
      </c>
      <c r="I14" s="10" t="n">
        <v>7</v>
      </c>
      <c r="J14" s="10" t="n">
        <v>32</v>
      </c>
      <c r="K14" s="10" t="n">
        <v>5</v>
      </c>
      <c r="L14" s="10" t="n">
        <v>6</v>
      </c>
      <c r="M14" s="10" t="n">
        <v>15</v>
      </c>
      <c r="N14" s="10" t="n">
        <v>233</v>
      </c>
      <c r="O14" s="10" t="s">
        <v>96</v>
      </c>
      <c r="P14" s="10" t="s">
        <v>96</v>
      </c>
      <c r="Q14" s="10" t="n">
        <v>1376</v>
      </c>
      <c r="R14" s="10" t="n">
        <v>63</v>
      </c>
    </row>
    <row r="15" ht="40" customHeight="1">
      <c r="B15" s="5" t="s">
        <v>66</v>
      </c>
      <c r="C15" s="9" t="n">
        <v>5418</v>
      </c>
      <c r="D15" s="9" t="n">
        <v>4215</v>
      </c>
      <c r="E15" s="9" t="n">
        <v>225</v>
      </c>
      <c r="F15" s="9" t="n">
        <v>404</v>
      </c>
      <c r="G15" s="9" t="n">
        <v>371</v>
      </c>
      <c r="H15" s="9" t="n">
        <v>26</v>
      </c>
      <c r="I15" s="9" t="s">
        <v>96</v>
      </c>
      <c r="J15" s="9" t="n">
        <v>16</v>
      </c>
      <c r="K15" s="9" t="n">
        <v>1</v>
      </c>
      <c r="L15" s="9" t="n">
        <v>1</v>
      </c>
      <c r="M15" s="9" t="n">
        <v>2</v>
      </c>
      <c r="N15" s="9" t="n">
        <v>5</v>
      </c>
      <c r="O15" s="9" t="n">
        <v>1</v>
      </c>
      <c r="P15" s="9" t="s">
        <v>96</v>
      </c>
      <c r="Q15" s="9" t="n">
        <v>133</v>
      </c>
      <c r="R15" s="9" t="n">
        <v>18</v>
      </c>
    </row>
    <row r="16" ht="40" customHeight="1">
      <c r="B16" s="5" t="s">
        <v>67</v>
      </c>
      <c r="C16" s="9" t="n">
        <v>6653</v>
      </c>
      <c r="D16" s="9" t="n">
        <v>4882</v>
      </c>
      <c r="E16" s="9" t="n">
        <v>186</v>
      </c>
      <c r="F16" s="9" t="n">
        <v>325</v>
      </c>
      <c r="G16" s="9" t="n">
        <v>800</v>
      </c>
      <c r="H16" s="9" t="n">
        <v>60</v>
      </c>
      <c r="I16" s="9" t="n">
        <v>2</v>
      </c>
      <c r="J16" s="9" t="n">
        <v>9</v>
      </c>
      <c r="K16" s="9" t="n">
        <v>2</v>
      </c>
      <c r="L16" s="9" t="n">
        <v>3</v>
      </c>
      <c r="M16" s="9" t="n">
        <v>1</v>
      </c>
      <c r="N16" s="9" t="n">
        <v>7</v>
      </c>
      <c r="O16" s="9" t="s">
        <v>96</v>
      </c>
      <c r="P16" s="9" t="n">
        <v>2</v>
      </c>
      <c r="Q16" s="9" t="n">
        <v>210</v>
      </c>
      <c r="R16" s="9" t="n">
        <v>164</v>
      </c>
    </row>
    <row r="17" ht="40" customHeight="1">
      <c r="B17" s="5" t="s">
        <v>68</v>
      </c>
      <c r="C17" s="9" t="n">
        <v>5814</v>
      </c>
      <c r="D17" s="9" t="n">
        <v>4065</v>
      </c>
      <c r="E17" s="9" t="n">
        <v>280</v>
      </c>
      <c r="F17" s="9" t="n">
        <v>321</v>
      </c>
      <c r="G17" s="9" t="n">
        <v>568</v>
      </c>
      <c r="H17" s="9" t="n">
        <v>57</v>
      </c>
      <c r="I17" s="9" t="n">
        <v>3</v>
      </c>
      <c r="J17" s="9" t="n">
        <v>13</v>
      </c>
      <c r="K17" s="9" t="n">
        <v>3</v>
      </c>
      <c r="L17" s="9" t="s">
        <v>96</v>
      </c>
      <c r="M17" s="9" t="n">
        <v>11</v>
      </c>
      <c r="N17" s="9" t="n">
        <v>7</v>
      </c>
      <c r="O17" s="9" t="s">
        <v>96</v>
      </c>
      <c r="P17" s="9" t="s">
        <v>96</v>
      </c>
      <c r="Q17" s="9" t="n">
        <v>440</v>
      </c>
      <c r="R17" s="9" t="n">
        <v>46</v>
      </c>
    </row>
    <row r="18" ht="40" customHeight="1">
      <c r="B18" s="5" t="s">
        <v>69</v>
      </c>
      <c r="C18" s="9" t="n">
        <v>5169</v>
      </c>
      <c r="D18" s="9" t="n">
        <v>3741</v>
      </c>
      <c r="E18" s="9" t="n">
        <v>192</v>
      </c>
      <c r="F18" s="9" t="n">
        <v>244</v>
      </c>
      <c r="G18" s="9" t="n">
        <v>555</v>
      </c>
      <c r="H18" s="9" t="n">
        <v>154</v>
      </c>
      <c r="I18" s="9" t="n">
        <v>1</v>
      </c>
      <c r="J18" s="9" t="n">
        <v>15</v>
      </c>
      <c r="K18" s="9" t="s">
        <v>96</v>
      </c>
      <c r="L18" s="9" t="n">
        <v>4</v>
      </c>
      <c r="M18" s="9" t="n">
        <v>5</v>
      </c>
      <c r="N18" s="9" t="n">
        <v>2</v>
      </c>
      <c r="O18" s="9" t="n">
        <v>3</v>
      </c>
      <c r="P18" s="9" t="s">
        <v>96</v>
      </c>
      <c r="Q18" s="9" t="n">
        <v>227</v>
      </c>
      <c r="R18" s="9" t="n">
        <v>26</v>
      </c>
    </row>
    <row r="19" ht="40" customHeight="1">
      <c r="B19" s="3" t="s">
        <v>70</v>
      </c>
      <c r="C19" s="10" t="n">
        <v>23054</v>
      </c>
      <c r="D19" s="10" t="n">
        <v>16903</v>
      </c>
      <c r="E19" s="10" t="n">
        <v>883</v>
      </c>
      <c r="F19" s="10" t="n">
        <v>1294</v>
      </c>
      <c r="G19" s="10" t="n">
        <v>2294</v>
      </c>
      <c r="H19" s="10" t="n">
        <v>297</v>
      </c>
      <c r="I19" s="10" t="n">
        <v>6</v>
      </c>
      <c r="J19" s="10" t="n">
        <v>53</v>
      </c>
      <c r="K19" s="10" t="n">
        <v>6</v>
      </c>
      <c r="L19" s="10" t="n">
        <v>8</v>
      </c>
      <c r="M19" s="10" t="n">
        <v>19</v>
      </c>
      <c r="N19" s="10" t="n">
        <v>21</v>
      </c>
      <c r="O19" s="10" t="n">
        <v>4</v>
      </c>
      <c r="P19" s="10" t="n">
        <v>2</v>
      </c>
      <c r="Q19" s="10" t="n">
        <v>1010</v>
      </c>
      <c r="R19" s="10" t="n">
        <v>254</v>
      </c>
    </row>
    <row r="20" ht="40" customHeight="1">
      <c r="B20" s="5" t="s">
        <v>71</v>
      </c>
      <c r="C20" s="9" t="n">
        <v>2165</v>
      </c>
      <c r="D20" s="9" t="n">
        <v>1638</v>
      </c>
      <c r="E20" s="9" t="n">
        <v>149</v>
      </c>
      <c r="F20" s="9" t="n">
        <v>157</v>
      </c>
      <c r="G20" s="9" t="n">
        <v>108</v>
      </c>
      <c r="H20" s="9" t="n">
        <v>21</v>
      </c>
      <c r="I20" s="9" t="s">
        <v>96</v>
      </c>
      <c r="J20" s="9" t="n">
        <v>4</v>
      </c>
      <c r="K20" s="9" t="s">
        <v>96</v>
      </c>
      <c r="L20" s="9" t="n">
        <v>1</v>
      </c>
      <c r="M20" s="9" t="n">
        <v>3</v>
      </c>
      <c r="N20" s="9" t="n">
        <v>3</v>
      </c>
      <c r="O20" s="9" t="s">
        <v>96</v>
      </c>
      <c r="P20" s="9" t="s">
        <v>96</v>
      </c>
      <c r="Q20" s="9" t="n">
        <v>76</v>
      </c>
      <c r="R20" s="9" t="n">
        <v>5</v>
      </c>
    </row>
    <row r="21" ht="40" customHeight="1">
      <c r="B21" s="5" t="s">
        <v>72</v>
      </c>
      <c r="C21" s="9" t="n">
        <v>3381</v>
      </c>
      <c r="D21" s="9" t="n">
        <v>2583</v>
      </c>
      <c r="E21" s="9" t="n">
        <v>178</v>
      </c>
      <c r="F21" s="9" t="n">
        <v>209</v>
      </c>
      <c r="G21" s="9" t="n">
        <v>167</v>
      </c>
      <c r="H21" s="9" t="n">
        <v>141</v>
      </c>
      <c r="I21" s="9" t="s">
        <v>96</v>
      </c>
      <c r="J21" s="9" t="n">
        <v>3</v>
      </c>
      <c r="K21" s="9" t="n">
        <v>2</v>
      </c>
      <c r="L21" s="9" t="n">
        <v>1</v>
      </c>
      <c r="M21" s="9" t="n">
        <v>6</v>
      </c>
      <c r="N21" s="9" t="n">
        <v>5</v>
      </c>
      <c r="O21" s="9" t="n">
        <v>1</v>
      </c>
      <c r="P21" s="9" t="n">
        <v>1</v>
      </c>
      <c r="Q21" s="9" t="n">
        <v>77</v>
      </c>
      <c r="R21" s="9" t="n">
        <v>7</v>
      </c>
    </row>
    <row r="22" ht="18" customHeight="1">
      <c r="B22" s="7"/>
    </row>
    <row r="23" ht="18" customHeight="1">
      <c r="B23" s="7" t="s">
        <v>74</v>
      </c>
    </row>
    <row r="24" ht="18" customHeight="1">
      <c r="B24" s="7" t="s">
        <v>75</v>
      </c>
    </row>
    <row r="25" ht="18" customHeight="1">
      <c r="B25" s="7" t="s">
        <v>76</v>
      </c>
    </row>
    <row r="26" ht="18" customHeight="1">
      <c r="B26" s="7" t="s">
        <v>77</v>
      </c>
    </row>
    <row r="27" ht="18" customHeight="1">
      <c r="B27" s="7"/>
    </row>
    <row r="28" ht="18" customHeight="1">
      <c r="B28" s="7"/>
    </row>
    <row r="29" ht="18" customHeight="1">
      <c r="B29" s="7"/>
    </row>
    <row r="30" ht="18" customHeight="1">
      <c r="B30" s="7"/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/>
  </sheetViews>
  <sheetFormatPr defaultRowHeight="15.0" baseColWidth="10"/>
  <cols>
    <col min="1" max="1" width="8.71" hidden="0" customWidth="1"/>
    <col min="2" max="2" width="25.71" hidden="0" customWidth="1"/>
    <col min="3" max="3" width="30.71" hidden="0" customWidth="1"/>
    <col min="4" max="4" width="30.71" hidden="0" customWidth="1"/>
    <col min="5" max="5" width="30.71" hidden="0" customWidth="1"/>
    <col min="6" max="6" width="30.71" hidden="0" customWidth="1"/>
    <col min="8" max="8" width="15.71" hidden="0" customWidth="1"/>
  </cols>
  <sheetData>
    <row r="1" ht="100" customHeight="1"/>
    <row r="2">
      <c r="B2" s="8" t="s">
        <v>120</v>
      </c>
    </row>
    <row r="4" ht="30" customHeight="1">
      <c r="B4" s="1" t="s">
        <v>73</v>
      </c>
      <c r="C4" s="1" t="s">
        <v>121</v>
      </c>
      <c r="D4" s="1"/>
      <c r="E4" s="1"/>
      <c r="F4" s="1"/>
      <c r="H4" s="13" t="str">
        <f>=HYPERLINK("#'ÍNDICE'!A1", "Índice")</f>
      </c>
    </row>
    <row r="5" ht="30" customHeight="1">
      <c r="B5" s="1"/>
      <c r="C5" s="1" t="s">
        <v>122</v>
      </c>
      <c r="D5" s="1"/>
      <c r="E5" s="1" t="s">
        <v>123</v>
      </c>
      <c r="F5" s="1"/>
    </row>
    <row r="6" ht="30" customHeight="1">
      <c r="B6" s="1"/>
      <c r="C6" s="1" t="s">
        <v>124</v>
      </c>
      <c r="D6" s="1" t="s">
        <v>125</v>
      </c>
      <c r="E6" s="1" t="s">
        <v>124</v>
      </c>
      <c r="F6" s="1" t="s">
        <v>125</v>
      </c>
    </row>
    <row r="7" ht="40" customHeight="1">
      <c r="B7" s="5" t="s">
        <v>56</v>
      </c>
      <c r="C7" s="9" t="n">
        <v>3445</v>
      </c>
      <c r="D7" s="9" t="n">
        <v>402</v>
      </c>
      <c r="E7" s="9" t="n">
        <v>197</v>
      </c>
      <c r="F7" s="9" t="n">
        <v>9</v>
      </c>
    </row>
    <row r="8" ht="40" customHeight="1">
      <c r="B8" s="5" t="s">
        <v>57</v>
      </c>
      <c r="C8" s="9" t="n">
        <v>3976</v>
      </c>
      <c r="D8" s="9" t="n">
        <v>54</v>
      </c>
      <c r="E8" s="9" t="n">
        <v>313</v>
      </c>
      <c r="F8" s="9" t="n">
        <v>44</v>
      </c>
    </row>
    <row r="9" ht="40" customHeight="1">
      <c r="B9" s="5" t="s">
        <v>58</v>
      </c>
      <c r="C9" s="9" t="n">
        <v>3858</v>
      </c>
      <c r="D9" s="9" t="n">
        <v>32</v>
      </c>
      <c r="E9" s="9" t="n">
        <v>350</v>
      </c>
      <c r="F9" s="9" t="n">
        <v>13</v>
      </c>
    </row>
    <row r="10" ht="40" customHeight="1">
      <c r="B10" s="5" t="s">
        <v>59</v>
      </c>
      <c r="C10" s="9" t="n">
        <v>3682</v>
      </c>
      <c r="D10" s="9" t="n">
        <v>49</v>
      </c>
      <c r="E10" s="9" t="n">
        <v>183</v>
      </c>
      <c r="F10" s="9" t="n">
        <v>27</v>
      </c>
    </row>
    <row r="11" ht="40" customHeight="1">
      <c r="B11" s="3" t="s">
        <v>60</v>
      </c>
      <c r="C11" s="10" t="n">
        <v>14961</v>
      </c>
      <c r="D11" s="10" t="n">
        <v>537</v>
      </c>
      <c r="E11" s="10" t="n">
        <v>1043</v>
      </c>
      <c r="F11" s="10" t="n">
        <v>93</v>
      </c>
    </row>
    <row r="12" ht="40" customHeight="1">
      <c r="B12" s="5" t="s">
        <v>61</v>
      </c>
      <c r="C12" s="9" t="n">
        <v>3243</v>
      </c>
      <c r="D12" s="9" t="n">
        <v>47</v>
      </c>
      <c r="E12" s="9" t="n">
        <v>205</v>
      </c>
      <c r="F12" s="9" t="n">
        <v>8</v>
      </c>
    </row>
    <row r="13" ht="40" customHeight="1">
      <c r="B13" s="5" t="s">
        <v>62</v>
      </c>
      <c r="C13" s="9" t="n">
        <v>3314</v>
      </c>
      <c r="D13" s="9" t="n">
        <v>89</v>
      </c>
      <c r="E13" s="9" t="n">
        <v>216</v>
      </c>
      <c r="F13" s="9" t="n">
        <v>9</v>
      </c>
    </row>
    <row r="14" ht="40" customHeight="1">
      <c r="B14" s="5" t="s">
        <v>63</v>
      </c>
      <c r="C14" s="9" t="n">
        <v>2802</v>
      </c>
      <c r="D14" s="9" t="n">
        <v>27</v>
      </c>
      <c r="E14" s="9" t="n">
        <v>333</v>
      </c>
      <c r="F14" s="9" t="n">
        <v>28</v>
      </c>
    </row>
    <row r="15" ht="40" customHeight="1">
      <c r="B15" s="5" t="s">
        <v>64</v>
      </c>
      <c r="C15" s="9" t="n">
        <v>2593</v>
      </c>
      <c r="D15" s="9" t="n">
        <v>33</v>
      </c>
      <c r="E15" s="9" t="n">
        <v>287</v>
      </c>
      <c r="F15" s="9" t="n">
        <v>4</v>
      </c>
    </row>
    <row r="16" ht="40" customHeight="1">
      <c r="B16" s="3" t="s">
        <v>65</v>
      </c>
      <c r="C16" s="10" t="n">
        <v>11952</v>
      </c>
      <c r="D16" s="10" t="n">
        <v>196</v>
      </c>
      <c r="E16" s="10" t="n">
        <v>1041</v>
      </c>
      <c r="F16" s="10" t="n">
        <v>49</v>
      </c>
    </row>
    <row r="17" ht="40" customHeight="1">
      <c r="B17" s="5" t="s">
        <v>66</v>
      </c>
      <c r="C17" s="9" t="n">
        <v>2654</v>
      </c>
      <c r="D17" s="9" t="n">
        <v>19</v>
      </c>
      <c r="E17" s="9" t="n">
        <v>689</v>
      </c>
      <c r="F17" s="9" t="n">
        <v>31</v>
      </c>
    </row>
    <row r="18" ht="40" customHeight="1">
      <c r="B18" s="5" t="s">
        <v>67</v>
      </c>
      <c r="C18" s="9" t="n">
        <v>4292</v>
      </c>
      <c r="D18" s="9" t="n">
        <v>35</v>
      </c>
      <c r="E18" s="9" t="n">
        <v>702</v>
      </c>
      <c r="F18" s="9" t="n">
        <v>10</v>
      </c>
    </row>
    <row r="19" ht="40" customHeight="1">
      <c r="B19" s="5" t="s">
        <v>68</v>
      </c>
      <c r="C19" s="9" t="n">
        <v>2709</v>
      </c>
      <c r="D19" s="9" t="n">
        <v>18</v>
      </c>
      <c r="E19" s="9" t="n">
        <v>909</v>
      </c>
      <c r="F19" s="9" t="n">
        <v>9</v>
      </c>
    </row>
    <row r="20" ht="40" customHeight="1">
      <c r="B20" s="5" t="s">
        <v>69</v>
      </c>
      <c r="C20" s="9" t="n">
        <v>2730</v>
      </c>
      <c r="D20" s="9" t="n">
        <v>10</v>
      </c>
      <c r="E20" s="9" t="n">
        <v>356</v>
      </c>
      <c r="F20" s="9" t="n">
        <v>9</v>
      </c>
    </row>
    <row r="21" ht="40" customHeight="1">
      <c r="B21" s="3" t="s">
        <v>70</v>
      </c>
      <c r="C21" s="10" t="n">
        <v>12385</v>
      </c>
      <c r="D21" s="10" t="n">
        <v>82</v>
      </c>
      <c r="E21" s="10" t="n">
        <v>2656</v>
      </c>
      <c r="F21" s="10" t="n">
        <v>59</v>
      </c>
    </row>
    <row r="22" ht="18" customHeight="1">
      <c r="B22" s="7"/>
    </row>
    <row r="23" ht="18" customHeight="1">
      <c r="B23" s="7" t="s">
        <v>74</v>
      </c>
    </row>
    <row r="24" ht="18" customHeight="1">
      <c r="B24" s="7" t="s">
        <v>126</v>
      </c>
    </row>
    <row r="25" ht="18" customHeight="1">
      <c r="B25" s="7" t="s">
        <v>127</v>
      </c>
    </row>
    <row r="26" ht="18" customHeight="1">
      <c r="B26" s="7" t="s">
        <v>128</v>
      </c>
    </row>
    <row r="27" ht="18" customHeight="1">
      <c r="B27" s="7"/>
    </row>
    <row r="28" ht="30" customHeight="1">
      <c r="B28" s="1" t="s">
        <v>129</v>
      </c>
      <c r="C28" s="1" t="s">
        <v>130</v>
      </c>
      <c r="D28" s="1"/>
      <c r="E28" s="1" t="s">
        <v>131</v>
      </c>
      <c r="F28" s="1"/>
    </row>
    <row r="29" ht="30" customHeight="1">
      <c r="B29" s="1"/>
      <c r="C29" s="1" t="s">
        <v>122</v>
      </c>
      <c r="D29" s="1" t="s">
        <v>123</v>
      </c>
      <c r="E29" s="1" t="s">
        <v>122</v>
      </c>
      <c r="F29" s="1" t="s">
        <v>123</v>
      </c>
    </row>
    <row r="30" ht="40" customHeight="1">
      <c r="B30" s="5" t="s">
        <v>71</v>
      </c>
      <c r="C30" s="9" t="n">
        <v>1899</v>
      </c>
      <c r="D30" s="9" t="n">
        <v>196</v>
      </c>
      <c r="E30" s="9" t="n">
        <v>1882</v>
      </c>
      <c r="F30" s="9" t="n">
        <v>194</v>
      </c>
    </row>
    <row r="31" ht="40" customHeight="1">
      <c r="B31" s="5" t="s">
        <v>72</v>
      </c>
      <c r="C31" s="9" t="n">
        <v>2971</v>
      </c>
      <c r="D31" s="9" t="n">
        <v>285</v>
      </c>
      <c r="E31" s="9" t="n">
        <v>2793</v>
      </c>
      <c r="F31" s="9" t="n">
        <v>282</v>
      </c>
    </row>
    <row r="32" ht="18" customHeight="1">
      <c r="B32" s="7"/>
    </row>
    <row r="33" ht="18" customHeight="1">
      <c r="B33" s="7" t="s">
        <v>74</v>
      </c>
    </row>
    <row r="34" ht="18" customHeight="1">
      <c r="B34" s="7" t="s">
        <v>132</v>
      </c>
    </row>
    <row r="35" ht="18" customHeight="1">
      <c r="B35" s="7" t="s">
        <v>127</v>
      </c>
    </row>
    <row r="36" ht="18" customHeight="1">
      <c r="B36" s="7" t="s">
        <v>133</v>
      </c>
    </row>
    <row r="37" ht="18" customHeight="1">
      <c r="B37" s="7" t="s">
        <v>134</v>
      </c>
    </row>
    <row r="38" ht="18" customHeight="1">
      <c r="B38" s="7" t="s">
        <v>135</v>
      </c>
    </row>
  </sheetData>
  <mergeCells count="8">
    <mergeCell ref="B4:B6"/>
    <mergeCell ref="C4:F4"/>
    <mergeCell ref="C5:D5"/>
    <mergeCell ref="E5:F5"/>
    <mergeCell ref="B28:B29"/>
    <mergeCell ref="C28:D28"/>
    <mergeCell ref="E28:F28"/>
    <mergeCell ref="H4:H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/>
  </sheetViews>
  <sheetFormatPr defaultRowHeight="15.0" baseColWidth="10"/>
  <cols>
    <col min="1" max="1" width="8.71" hidden="0" customWidth="1"/>
    <col min="2" max="2" width="35.71" hidden="0" customWidth="1"/>
    <col min="3" max="3" width="20.71" hidden="0" customWidth="1"/>
    <col min="4" max="4" width="20.71" hidden="0" customWidth="1"/>
    <col min="5" max="5" width="20.71" hidden="0" customWidth="1"/>
    <col min="6" max="6" width="20.71" hidden="0" customWidth="1"/>
    <col min="7" max="7" width="20.71" hidden="0" customWidth="1"/>
    <col min="8" max="8" width="20.71" hidden="0" customWidth="1"/>
    <col min="9" max="9" width="20.71" hidden="0" customWidth="1"/>
    <col min="10" max="10" width="20.71" hidden="0" customWidth="1"/>
    <col min="11" max="11" width="20.71" hidden="0" customWidth="1"/>
    <col min="12" max="12" width="20.71" hidden="0" customWidth="1"/>
    <col min="13" max="13" width="20.71" hidden="0" customWidth="1"/>
    <col min="14" max="14" width="20.71" hidden="0" customWidth="1"/>
    <col min="15" max="15" width="20.71" hidden="0" customWidth="1"/>
    <col min="16" max="16" width="20.71" hidden="0" customWidth="1"/>
    <col min="17" max="17" width="20.71" hidden="0" customWidth="1"/>
    <col min="18" max="18" width="20.71" hidden="0" customWidth="1"/>
    <col min="20" max="20" width="15.71" hidden="0" customWidth="1"/>
  </cols>
  <sheetData>
    <row r="1" ht="130" customHeight="1"/>
    <row r="2">
      <c r="B2" s="8" t="s">
        <v>136</v>
      </c>
    </row>
    <row r="4" ht="60" customHeight="1">
      <c r="B4" s="1" t="s">
        <v>95</v>
      </c>
      <c r="C4" s="1" t="s">
        <v>79</v>
      </c>
      <c r="D4" s="1" t="s">
        <v>80</v>
      </c>
      <c r="E4" s="1" t="s">
        <v>81</v>
      </c>
      <c r="F4" s="1" t="s">
        <v>82</v>
      </c>
      <c r="G4" s="1" t="s">
        <v>83</v>
      </c>
      <c r="H4" s="1" t="s">
        <v>84</v>
      </c>
      <c r="I4" s="1" t="s">
        <v>85</v>
      </c>
      <c r="J4" s="1" t="s">
        <v>86</v>
      </c>
      <c r="K4" s="1" t="s">
        <v>87</v>
      </c>
      <c r="L4" s="1" t="s">
        <v>88</v>
      </c>
      <c r="M4" s="1" t="s">
        <v>89</v>
      </c>
      <c r="N4" s="1" t="s">
        <v>90</v>
      </c>
      <c r="O4" s="1" t="s">
        <v>91</v>
      </c>
      <c r="P4" s="1" t="s">
        <v>92</v>
      </c>
      <c r="Q4" s="1" t="s">
        <v>93</v>
      </c>
      <c r="R4" s="1" t="s">
        <v>137</v>
      </c>
      <c r="T4" s="13" t="str">
        <f>=HYPERLINK("#'ÍNDICE'!A1", "Índice")</f>
      </c>
    </row>
    <row r="5" ht="40" customHeight="1">
      <c r="B5" s="5" t="s">
        <v>56</v>
      </c>
      <c r="C5" s="9" t="n">
        <v>536</v>
      </c>
      <c r="D5" s="9" t="n">
        <v>576</v>
      </c>
      <c r="E5" s="9" t="n">
        <v>502</v>
      </c>
      <c r="F5" s="9" t="n">
        <v>159</v>
      </c>
      <c r="G5" s="9" t="n">
        <v>1170</v>
      </c>
      <c r="H5" s="9" t="n">
        <v>238</v>
      </c>
      <c r="I5" s="9" t="n">
        <v>53</v>
      </c>
      <c r="J5" s="9" t="n">
        <v>434</v>
      </c>
      <c r="K5" s="9" t="n">
        <v>255</v>
      </c>
      <c r="L5" s="9" t="n">
        <v>366</v>
      </c>
      <c r="M5" s="9" t="n">
        <v>47</v>
      </c>
      <c r="N5" s="9" t="n">
        <v>3152</v>
      </c>
      <c r="O5" s="9" t="n">
        <v>461</v>
      </c>
      <c r="P5" s="9" t="n">
        <v>81</v>
      </c>
      <c r="Q5" s="9" t="n">
        <v>256</v>
      </c>
      <c r="R5" s="9" t="n">
        <v>8286</v>
      </c>
    </row>
    <row r="6" ht="40" customHeight="1">
      <c r="B6" s="5" t="s">
        <v>57</v>
      </c>
      <c r="C6" s="9" t="n">
        <v>468</v>
      </c>
      <c r="D6" s="9" t="n">
        <v>576</v>
      </c>
      <c r="E6" s="9" t="n">
        <v>720</v>
      </c>
      <c r="F6" s="9" t="n">
        <v>166</v>
      </c>
      <c r="G6" s="9" t="n">
        <v>1098</v>
      </c>
      <c r="H6" s="9" t="n">
        <v>289</v>
      </c>
      <c r="I6" s="9" t="n">
        <v>61</v>
      </c>
      <c r="J6" s="9" t="n">
        <v>489</v>
      </c>
      <c r="K6" s="9" t="n">
        <v>292</v>
      </c>
      <c r="L6" s="9" t="n">
        <v>334</v>
      </c>
      <c r="M6" s="9" t="n">
        <v>131</v>
      </c>
      <c r="N6" s="9" t="n">
        <v>3272</v>
      </c>
      <c r="O6" s="9" t="n">
        <v>254</v>
      </c>
      <c r="P6" s="9" t="n">
        <v>84</v>
      </c>
      <c r="Q6" s="9" t="n">
        <v>515</v>
      </c>
      <c r="R6" s="9" t="n">
        <v>8749</v>
      </c>
    </row>
    <row r="7" ht="40" customHeight="1">
      <c r="B7" s="5" t="s">
        <v>58</v>
      </c>
      <c r="C7" s="9" t="n">
        <v>377</v>
      </c>
      <c r="D7" s="9" t="n">
        <v>809</v>
      </c>
      <c r="E7" s="9" t="n">
        <v>426</v>
      </c>
      <c r="F7" s="9" t="n">
        <v>224</v>
      </c>
      <c r="G7" s="9" t="n">
        <v>1009</v>
      </c>
      <c r="H7" s="9" t="n">
        <v>395</v>
      </c>
      <c r="I7" s="9" t="n">
        <v>44</v>
      </c>
      <c r="J7" s="9" t="n">
        <v>557</v>
      </c>
      <c r="K7" s="9" t="n">
        <v>180</v>
      </c>
      <c r="L7" s="9" t="n">
        <v>383</v>
      </c>
      <c r="M7" s="9" t="n">
        <v>167</v>
      </c>
      <c r="N7" s="9" t="n">
        <v>3470</v>
      </c>
      <c r="O7" s="9" t="n">
        <v>321</v>
      </c>
      <c r="P7" s="9" t="n">
        <v>77</v>
      </c>
      <c r="Q7" s="9" t="n">
        <v>582</v>
      </c>
      <c r="R7" s="9" t="n">
        <v>9021</v>
      </c>
    </row>
    <row r="8" ht="40" customHeight="1">
      <c r="B8" s="5" t="s">
        <v>59</v>
      </c>
      <c r="C8" s="9" t="n">
        <v>424</v>
      </c>
      <c r="D8" s="9" t="n">
        <v>445</v>
      </c>
      <c r="E8" s="9" t="n">
        <v>906</v>
      </c>
      <c r="F8" s="9" t="n">
        <v>74</v>
      </c>
      <c r="G8" s="9" t="n">
        <v>1048</v>
      </c>
      <c r="H8" s="9" t="n">
        <v>252</v>
      </c>
      <c r="I8" s="9" t="n">
        <v>54</v>
      </c>
      <c r="J8" s="9" t="n">
        <v>510</v>
      </c>
      <c r="K8" s="9" t="n">
        <v>258</v>
      </c>
      <c r="L8" s="9" t="n">
        <v>320</v>
      </c>
      <c r="M8" s="9" t="n">
        <v>92</v>
      </c>
      <c r="N8" s="9" t="n">
        <v>2944</v>
      </c>
      <c r="O8" s="9" t="n">
        <v>360</v>
      </c>
      <c r="P8" s="9" t="n">
        <v>36</v>
      </c>
      <c r="Q8" s="9" t="n">
        <v>329</v>
      </c>
      <c r="R8" s="9" t="n">
        <v>8052</v>
      </c>
    </row>
    <row r="9" ht="40" customHeight="1">
      <c r="B9" s="3" t="s">
        <v>60</v>
      </c>
      <c r="C9" s="10" t="n">
        <v>1805</v>
      </c>
      <c r="D9" s="10" t="n">
        <v>2406</v>
      </c>
      <c r="E9" s="10" t="n">
        <v>2554</v>
      </c>
      <c r="F9" s="10" t="n">
        <v>623</v>
      </c>
      <c r="G9" s="10" t="n">
        <v>4325</v>
      </c>
      <c r="H9" s="10" t="n">
        <v>1174</v>
      </c>
      <c r="I9" s="10" t="n">
        <v>212</v>
      </c>
      <c r="J9" s="10" t="n">
        <v>1990</v>
      </c>
      <c r="K9" s="10" t="n">
        <v>985</v>
      </c>
      <c r="L9" s="10" t="n">
        <v>1403</v>
      </c>
      <c r="M9" s="10" t="n">
        <v>437</v>
      </c>
      <c r="N9" s="10" t="n">
        <v>12838</v>
      </c>
      <c r="O9" s="10" t="n">
        <v>1396</v>
      </c>
      <c r="P9" s="10" t="n">
        <v>278</v>
      </c>
      <c r="Q9" s="10" t="n">
        <v>1682</v>
      </c>
      <c r="R9" s="10" t="n">
        <v>34108</v>
      </c>
    </row>
    <row r="10" ht="40" customHeight="1">
      <c r="B10" s="5" t="s">
        <v>61</v>
      </c>
      <c r="C10" s="9" t="n">
        <v>483</v>
      </c>
      <c r="D10" s="9" t="n">
        <v>899</v>
      </c>
      <c r="E10" s="9" t="n">
        <v>608</v>
      </c>
      <c r="F10" s="9" t="n">
        <v>88</v>
      </c>
      <c r="G10" s="9" t="n">
        <v>935</v>
      </c>
      <c r="H10" s="9" t="n">
        <v>401</v>
      </c>
      <c r="I10" s="9" t="n">
        <v>54</v>
      </c>
      <c r="J10" s="9" t="n">
        <v>405</v>
      </c>
      <c r="K10" s="9" t="n">
        <v>128</v>
      </c>
      <c r="L10" s="9" t="n">
        <v>193</v>
      </c>
      <c r="M10" s="9" t="n">
        <v>100</v>
      </c>
      <c r="N10" s="9" t="n">
        <v>2584</v>
      </c>
      <c r="O10" s="9" t="n">
        <v>423</v>
      </c>
      <c r="P10" s="9" t="n">
        <v>95</v>
      </c>
      <c r="Q10" s="9" t="n">
        <v>341</v>
      </c>
      <c r="R10" s="9" t="n">
        <v>7737</v>
      </c>
    </row>
    <row r="11" ht="40" customHeight="1">
      <c r="B11" s="5" t="s">
        <v>62</v>
      </c>
      <c r="C11" s="9" t="n">
        <v>446</v>
      </c>
      <c r="D11" s="9" t="n">
        <v>576</v>
      </c>
      <c r="E11" s="9" t="n">
        <v>649</v>
      </c>
      <c r="F11" s="9" t="n">
        <v>65</v>
      </c>
      <c r="G11" s="9" t="n">
        <v>899</v>
      </c>
      <c r="H11" s="9" t="n">
        <v>257</v>
      </c>
      <c r="I11" s="9" t="n">
        <v>38</v>
      </c>
      <c r="J11" s="9" t="n">
        <v>479</v>
      </c>
      <c r="K11" s="9" t="n">
        <v>253</v>
      </c>
      <c r="L11" s="9" t="n">
        <v>150</v>
      </c>
      <c r="M11" s="9" t="n">
        <v>100</v>
      </c>
      <c r="N11" s="9" t="n">
        <v>2935</v>
      </c>
      <c r="O11" s="9" t="n">
        <v>432</v>
      </c>
      <c r="P11" s="9" t="n">
        <v>367</v>
      </c>
      <c r="Q11" s="9" t="n">
        <v>311</v>
      </c>
      <c r="R11" s="9" t="n">
        <v>7957</v>
      </c>
    </row>
    <row r="12" ht="40" customHeight="1">
      <c r="B12" s="5" t="s">
        <v>63</v>
      </c>
      <c r="C12" s="9" t="n">
        <v>436</v>
      </c>
      <c r="D12" s="9" t="n">
        <v>641</v>
      </c>
      <c r="E12" s="9" t="n">
        <v>574</v>
      </c>
      <c r="F12" s="9" t="n">
        <v>51</v>
      </c>
      <c r="G12" s="9" t="n">
        <v>527</v>
      </c>
      <c r="H12" s="9" t="n">
        <v>253</v>
      </c>
      <c r="I12" s="9" t="n">
        <v>39</v>
      </c>
      <c r="J12" s="9" t="n">
        <v>478</v>
      </c>
      <c r="K12" s="9" t="n">
        <v>122</v>
      </c>
      <c r="L12" s="9" t="n">
        <v>106</v>
      </c>
      <c r="M12" s="9" t="n">
        <v>125</v>
      </c>
      <c r="N12" s="9" t="n">
        <v>2509</v>
      </c>
      <c r="O12" s="9" t="n">
        <v>254</v>
      </c>
      <c r="P12" s="9" t="n">
        <v>24</v>
      </c>
      <c r="Q12" s="9" t="n">
        <v>399</v>
      </c>
      <c r="R12" s="9" t="n">
        <v>6538</v>
      </c>
    </row>
    <row r="13" ht="40" customHeight="1">
      <c r="B13" s="5" t="s">
        <v>64</v>
      </c>
      <c r="C13" s="9" t="n">
        <v>458</v>
      </c>
      <c r="D13" s="9" t="n">
        <v>905</v>
      </c>
      <c r="E13" s="9" t="n">
        <v>353</v>
      </c>
      <c r="F13" s="9" t="n">
        <v>63</v>
      </c>
      <c r="G13" s="9" t="n">
        <v>668</v>
      </c>
      <c r="H13" s="9" t="n">
        <v>330</v>
      </c>
      <c r="I13" s="9" t="n">
        <v>62</v>
      </c>
      <c r="J13" s="9" t="n">
        <v>389</v>
      </c>
      <c r="K13" s="9" t="n">
        <v>169</v>
      </c>
      <c r="L13" s="9" t="n">
        <v>219</v>
      </c>
      <c r="M13" s="9" t="n">
        <v>107</v>
      </c>
      <c r="N13" s="9" t="n">
        <v>1602</v>
      </c>
      <c r="O13" s="9" t="n">
        <v>132</v>
      </c>
      <c r="P13" s="9" t="n">
        <v>58</v>
      </c>
      <c r="Q13" s="9" t="n">
        <v>254</v>
      </c>
      <c r="R13" s="9" t="n">
        <v>5769</v>
      </c>
    </row>
    <row r="14" ht="40" customHeight="1">
      <c r="B14" s="3" t="s">
        <v>65</v>
      </c>
      <c r="C14" s="10" t="n">
        <v>1823</v>
      </c>
      <c r="D14" s="10" t="n">
        <v>3021</v>
      </c>
      <c r="E14" s="10" t="n">
        <v>2184</v>
      </c>
      <c r="F14" s="10" t="n">
        <v>267</v>
      </c>
      <c r="G14" s="10" t="n">
        <v>3029</v>
      </c>
      <c r="H14" s="10" t="n">
        <v>1241</v>
      </c>
      <c r="I14" s="10" t="n">
        <v>193</v>
      </c>
      <c r="J14" s="10" t="n">
        <v>1751</v>
      </c>
      <c r="K14" s="10" t="n">
        <v>672</v>
      </c>
      <c r="L14" s="10" t="n">
        <v>668</v>
      </c>
      <c r="M14" s="10" t="n">
        <v>432</v>
      </c>
      <c r="N14" s="10" t="n">
        <v>9630</v>
      </c>
      <c r="O14" s="10" t="n">
        <v>1241</v>
      </c>
      <c r="P14" s="10" t="n">
        <v>544</v>
      </c>
      <c r="Q14" s="10" t="n">
        <v>1305</v>
      </c>
      <c r="R14" s="10" t="n">
        <v>28001</v>
      </c>
    </row>
    <row r="15" ht="40" customHeight="1">
      <c r="B15" s="5" t="s">
        <v>66</v>
      </c>
      <c r="C15" s="9" t="n">
        <v>638</v>
      </c>
      <c r="D15" s="9" t="n">
        <v>665</v>
      </c>
      <c r="E15" s="9" t="n">
        <v>363</v>
      </c>
      <c r="F15" s="9" t="n">
        <v>33</v>
      </c>
      <c r="G15" s="9" t="n">
        <v>1078</v>
      </c>
      <c r="H15" s="9" t="n">
        <v>252</v>
      </c>
      <c r="I15" s="9" t="n">
        <v>29</v>
      </c>
      <c r="J15" s="9" t="n">
        <v>406</v>
      </c>
      <c r="K15" s="9" t="n">
        <v>104</v>
      </c>
      <c r="L15" s="9" t="n">
        <v>196</v>
      </c>
      <c r="M15" s="9" t="n">
        <v>103</v>
      </c>
      <c r="N15" s="9" t="n">
        <v>3553</v>
      </c>
      <c r="O15" s="9" t="n">
        <v>111</v>
      </c>
      <c r="P15" s="9" t="n">
        <v>96</v>
      </c>
      <c r="Q15" s="9" t="n">
        <v>155</v>
      </c>
      <c r="R15" s="9" t="n">
        <v>7782</v>
      </c>
    </row>
    <row r="16" ht="40" customHeight="1">
      <c r="B16" s="5" t="s">
        <v>67</v>
      </c>
      <c r="C16" s="9" t="n">
        <v>520</v>
      </c>
      <c r="D16" s="9" t="n">
        <v>751</v>
      </c>
      <c r="E16" s="9" t="n">
        <v>687</v>
      </c>
      <c r="F16" s="9" t="n">
        <v>89</v>
      </c>
      <c r="G16" s="9" t="n">
        <v>1675</v>
      </c>
      <c r="H16" s="9" t="n">
        <v>232</v>
      </c>
      <c r="I16" s="9" t="n">
        <v>42</v>
      </c>
      <c r="J16" s="9" t="n">
        <v>361</v>
      </c>
      <c r="K16" s="9" t="n">
        <v>83</v>
      </c>
      <c r="L16" s="9" t="n">
        <v>659</v>
      </c>
      <c r="M16" s="9" t="n">
        <v>55</v>
      </c>
      <c r="N16" s="9" t="n">
        <v>2708</v>
      </c>
      <c r="O16" s="9" t="n">
        <v>227</v>
      </c>
      <c r="P16" s="9" t="n">
        <v>178</v>
      </c>
      <c r="Q16" s="9" t="n">
        <v>307</v>
      </c>
      <c r="R16" s="9" t="n">
        <v>8574</v>
      </c>
    </row>
    <row r="17" ht="40" customHeight="1">
      <c r="B17" s="5" t="s">
        <v>68</v>
      </c>
      <c r="C17" s="9" t="n">
        <v>387</v>
      </c>
      <c r="D17" s="9" t="n">
        <v>1019</v>
      </c>
      <c r="E17" s="9" t="n">
        <v>313</v>
      </c>
      <c r="F17" s="9" t="n">
        <v>72</v>
      </c>
      <c r="G17" s="9" t="n">
        <v>702</v>
      </c>
      <c r="H17" s="9" t="n">
        <v>234</v>
      </c>
      <c r="I17" s="9" t="n">
        <v>55</v>
      </c>
      <c r="J17" s="9" t="n">
        <v>417</v>
      </c>
      <c r="K17" s="9" t="n">
        <v>114</v>
      </c>
      <c r="L17" s="9" t="n">
        <v>216</v>
      </c>
      <c r="M17" s="9" t="n">
        <v>107</v>
      </c>
      <c r="N17" s="9" t="n">
        <v>3614</v>
      </c>
      <c r="O17" s="9" t="n">
        <v>176</v>
      </c>
      <c r="P17" s="9" t="n">
        <v>110</v>
      </c>
      <c r="Q17" s="9" t="n">
        <v>234</v>
      </c>
      <c r="R17" s="9" t="n">
        <v>7770</v>
      </c>
    </row>
    <row r="18" ht="40" customHeight="1">
      <c r="B18" s="5" t="s">
        <v>69</v>
      </c>
      <c r="C18" s="9" t="n">
        <v>224</v>
      </c>
      <c r="D18" s="9" t="n">
        <v>438</v>
      </c>
      <c r="E18" s="9" t="n">
        <v>354</v>
      </c>
      <c r="F18" s="9" t="n">
        <v>32</v>
      </c>
      <c r="G18" s="9" t="n">
        <v>1093</v>
      </c>
      <c r="H18" s="9" t="n">
        <v>278</v>
      </c>
      <c r="I18" s="9" t="n">
        <v>38</v>
      </c>
      <c r="J18" s="9" t="n">
        <v>281</v>
      </c>
      <c r="K18" s="9" t="n">
        <v>77</v>
      </c>
      <c r="L18" s="9" t="n">
        <v>364</v>
      </c>
      <c r="M18" s="9" t="n">
        <v>60</v>
      </c>
      <c r="N18" s="9" t="n">
        <v>2276</v>
      </c>
      <c r="O18" s="9" t="n">
        <v>181</v>
      </c>
      <c r="P18" s="9" t="n">
        <v>77</v>
      </c>
      <c r="Q18" s="9" t="n">
        <v>271</v>
      </c>
      <c r="R18" s="9" t="n">
        <v>6044</v>
      </c>
    </row>
    <row r="19" ht="40" customHeight="1">
      <c r="B19" s="3" t="s">
        <v>70</v>
      </c>
      <c r="C19" s="10" t="n">
        <v>1769</v>
      </c>
      <c r="D19" s="10" t="n">
        <v>2873</v>
      </c>
      <c r="E19" s="10" t="n">
        <v>1717</v>
      </c>
      <c r="F19" s="10" t="n">
        <v>226</v>
      </c>
      <c r="G19" s="10" t="n">
        <v>4548</v>
      </c>
      <c r="H19" s="10" t="n">
        <v>996</v>
      </c>
      <c r="I19" s="10" t="n">
        <v>164</v>
      </c>
      <c r="J19" s="10" t="n">
        <v>1465</v>
      </c>
      <c r="K19" s="10" t="n">
        <v>378</v>
      </c>
      <c r="L19" s="10" t="n">
        <v>1435</v>
      </c>
      <c r="M19" s="10" t="n">
        <v>325</v>
      </c>
      <c r="N19" s="10" t="n">
        <v>12151</v>
      </c>
      <c r="O19" s="10" t="n">
        <v>695</v>
      </c>
      <c r="P19" s="10" t="n">
        <v>461</v>
      </c>
      <c r="Q19" s="10" t="n">
        <v>967</v>
      </c>
      <c r="R19" s="10" t="n">
        <v>30170</v>
      </c>
    </row>
    <row r="20" ht="40" customHeight="1">
      <c r="B20" s="5" t="s">
        <v>71</v>
      </c>
      <c r="C20" s="9" t="n">
        <v>238</v>
      </c>
      <c r="D20" s="9" t="n">
        <v>411</v>
      </c>
      <c r="E20" s="9" t="n">
        <v>389</v>
      </c>
      <c r="F20" s="9" t="n">
        <v>19</v>
      </c>
      <c r="G20" s="9" t="n">
        <v>660</v>
      </c>
      <c r="H20" s="9" t="n">
        <v>186</v>
      </c>
      <c r="I20" s="9" t="n">
        <v>78</v>
      </c>
      <c r="J20" s="9" t="n">
        <v>302</v>
      </c>
      <c r="K20" s="9" t="n">
        <v>15</v>
      </c>
      <c r="L20" s="9" t="n">
        <v>135</v>
      </c>
      <c r="M20" s="9" t="n">
        <v>38</v>
      </c>
      <c r="N20" s="9" t="s">
        <v>96</v>
      </c>
      <c r="O20" s="9" t="n">
        <v>72</v>
      </c>
      <c r="P20" s="9" t="n">
        <v>237</v>
      </c>
      <c r="Q20" s="9" t="n">
        <v>188</v>
      </c>
      <c r="R20" s="9" t="n">
        <v>2968</v>
      </c>
    </row>
    <row r="21" ht="40" customHeight="1">
      <c r="B21" s="5" t="s">
        <v>72</v>
      </c>
      <c r="C21" s="9" t="n">
        <v>406</v>
      </c>
      <c r="D21" s="9" t="n">
        <v>928</v>
      </c>
      <c r="E21" s="9" t="n">
        <v>476</v>
      </c>
      <c r="F21" s="9" t="n">
        <v>19</v>
      </c>
      <c r="G21" s="9" t="n">
        <v>1010</v>
      </c>
      <c r="H21" s="9" t="n">
        <v>220</v>
      </c>
      <c r="I21" s="9" t="n">
        <v>49</v>
      </c>
      <c r="J21" s="9" t="n">
        <v>272</v>
      </c>
      <c r="K21" s="9" t="n">
        <v>69</v>
      </c>
      <c r="L21" s="9" t="n">
        <v>67</v>
      </c>
      <c r="M21" s="9" t="n">
        <v>20</v>
      </c>
      <c r="N21" s="9" t="s">
        <v>96</v>
      </c>
      <c r="O21" s="9" t="n">
        <v>174</v>
      </c>
      <c r="P21" s="9" t="n">
        <v>213</v>
      </c>
      <c r="Q21" s="9" t="n">
        <v>412</v>
      </c>
      <c r="R21" s="9" t="n">
        <v>4335</v>
      </c>
    </row>
    <row r="22" ht="18" customHeight="1">
      <c r="B22" s="7"/>
    </row>
    <row r="23" ht="18" customHeight="1">
      <c r="B23" s="7" t="s">
        <v>74</v>
      </c>
    </row>
    <row r="24" ht="18" customHeight="1">
      <c r="B24" s="7" t="s">
        <v>75</v>
      </c>
    </row>
    <row r="25" ht="18" customHeight="1">
      <c r="B25" s="7" t="s">
        <v>76</v>
      </c>
    </row>
    <row r="26" ht="18" customHeight="1">
      <c r="B26" s="7" t="s">
        <v>77</v>
      </c>
    </row>
    <row r="27" ht="18" customHeight="1">
      <c r="B27" s="7"/>
    </row>
    <row r="28" ht="18" customHeight="1">
      <c r="B28" s="7"/>
    </row>
    <row r="29" ht="18" customHeight="1">
      <c r="B29" s="7"/>
    </row>
    <row r="30" ht="18" customHeight="1">
      <c r="B30" s="7"/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70" showGridLines="0" tabSelected="false"/>
  </sheetViews>
  <sheetFormatPr defaultRowHeight="15.0" baseColWidth="10"/>
  <cols>
    <col min="1" max="1" width="8.71" hidden="0" customWidth="1"/>
    <col min="2" max="2" width="35.71" hidden="0" customWidth="1"/>
    <col min="3" max="3" width="30.71" hidden="0" customWidth="1"/>
    <col min="4" max="4" width="30.71" hidden="0" customWidth="1"/>
    <col min="5" max="5" width="30.71" hidden="0" customWidth="1"/>
    <col min="6" max="6" width="30.71" hidden="0" customWidth="1"/>
    <col min="7" max="7" width="30.71" hidden="0" customWidth="1"/>
    <col min="8" max="8" width="30.71" hidden="0" customWidth="1"/>
    <col min="9" max="9" width="30.71" hidden="0" customWidth="1"/>
    <col min="11" max="11" width="15.71" hidden="0" customWidth="1"/>
  </cols>
  <sheetData>
    <row r="1" ht="120" customHeight="1"/>
    <row r="2">
      <c r="B2" s="8" t="s">
        <v>138</v>
      </c>
    </row>
    <row r="4" ht="30" customHeight="1">
      <c r="B4" s="1" t="s">
        <v>73</v>
      </c>
      <c r="C4" s="1" t="s">
        <v>137</v>
      </c>
      <c r="D4" s="1" t="s">
        <v>145</v>
      </c>
      <c r="E4" s="1"/>
      <c r="F4" s="1"/>
      <c r="G4" s="1"/>
      <c r="H4" s="1"/>
      <c r="I4" s="1"/>
      <c r="K4" s="13" t="str">
        <f>=HYPERLINK("#'ÍNDICE'!A1", "Índice")</f>
      </c>
    </row>
    <row r="5" ht="30" customHeight="1">
      <c r="B5" s="1" t="s">
        <v>50</v>
      </c>
      <c r="C5" s="1" t="s">
        <v>137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  <c r="I5" s="1" t="s">
        <v>144</v>
      </c>
    </row>
    <row r="6" ht="40" customHeight="1">
      <c r="B6" s="5" t="s">
        <v>56</v>
      </c>
      <c r="C6" s="9" t="n">
        <v>8286</v>
      </c>
      <c r="D6" s="9" t="n">
        <v>1300</v>
      </c>
      <c r="E6" s="9" t="n">
        <v>1232</v>
      </c>
      <c r="F6" s="9" t="n">
        <v>929</v>
      </c>
      <c r="G6" s="9" t="n">
        <v>608</v>
      </c>
      <c r="H6" s="9" t="n">
        <v>440</v>
      </c>
      <c r="I6" s="9" t="n">
        <v>3777</v>
      </c>
    </row>
    <row r="7" ht="40" customHeight="1">
      <c r="B7" s="5" t="s">
        <v>57</v>
      </c>
      <c r="C7" s="9" t="n">
        <v>8749</v>
      </c>
      <c r="D7" s="9" t="n">
        <v>1386</v>
      </c>
      <c r="E7" s="9" t="n">
        <v>1294</v>
      </c>
      <c r="F7" s="9" t="n">
        <v>885</v>
      </c>
      <c r="G7" s="9" t="n">
        <v>607</v>
      </c>
      <c r="H7" s="9" t="n">
        <v>388</v>
      </c>
      <c r="I7" s="9" t="n">
        <v>4189</v>
      </c>
    </row>
    <row r="8" ht="40" customHeight="1">
      <c r="B8" s="5" t="s">
        <v>58</v>
      </c>
      <c r="C8" s="9" t="n">
        <v>9021</v>
      </c>
      <c r="D8" s="9" t="n">
        <v>1201</v>
      </c>
      <c r="E8" s="9" t="n">
        <v>1353</v>
      </c>
      <c r="F8" s="9" t="n">
        <v>943</v>
      </c>
      <c r="G8" s="9" t="n">
        <v>664</v>
      </c>
      <c r="H8" s="9" t="n">
        <v>463</v>
      </c>
      <c r="I8" s="9" t="n">
        <v>4397</v>
      </c>
    </row>
    <row r="9" ht="40" customHeight="1">
      <c r="B9" s="5" t="s">
        <v>59</v>
      </c>
      <c r="C9" s="9" t="n">
        <v>8052</v>
      </c>
      <c r="D9" s="9" t="n">
        <v>1512</v>
      </c>
      <c r="E9" s="9" t="n">
        <v>1336</v>
      </c>
      <c r="F9" s="9" t="n">
        <v>741</v>
      </c>
      <c r="G9" s="9" t="n">
        <v>641</v>
      </c>
      <c r="H9" s="9" t="n">
        <v>361</v>
      </c>
      <c r="I9" s="9" t="n">
        <v>3461</v>
      </c>
    </row>
    <row r="10" ht="40" customHeight="1">
      <c r="B10" s="3" t="s">
        <v>60</v>
      </c>
      <c r="C10" s="10" t="n">
        <v>34108</v>
      </c>
      <c r="D10" s="10" t="n">
        <v>5399</v>
      </c>
      <c r="E10" s="10" t="n">
        <v>5215</v>
      </c>
      <c r="F10" s="10" t="n">
        <v>3498</v>
      </c>
      <c r="G10" s="10" t="n">
        <v>2520</v>
      </c>
      <c r="H10" s="10" t="n">
        <v>1652</v>
      </c>
      <c r="I10" s="10" t="n">
        <v>15824</v>
      </c>
    </row>
    <row r="11" ht="40" customHeight="1">
      <c r="B11" s="5" t="s">
        <v>61</v>
      </c>
      <c r="C11" s="9" t="n">
        <v>7737</v>
      </c>
      <c r="D11" s="9" t="n">
        <v>1221</v>
      </c>
      <c r="E11" s="9" t="n">
        <v>1058</v>
      </c>
      <c r="F11" s="9" t="n">
        <v>702</v>
      </c>
      <c r="G11" s="9" t="n">
        <v>637</v>
      </c>
      <c r="H11" s="9" t="n">
        <v>323</v>
      </c>
      <c r="I11" s="9" t="n">
        <v>3796</v>
      </c>
    </row>
    <row r="12" ht="40" customHeight="1">
      <c r="B12" s="5" t="s">
        <v>62</v>
      </c>
      <c r="C12" s="9" t="n">
        <v>7957</v>
      </c>
      <c r="D12" s="9" t="n">
        <v>1276</v>
      </c>
      <c r="E12" s="9" t="n">
        <v>1050</v>
      </c>
      <c r="F12" s="9" t="n">
        <v>650</v>
      </c>
      <c r="G12" s="9" t="n">
        <v>505</v>
      </c>
      <c r="H12" s="9" t="n">
        <v>324</v>
      </c>
      <c r="I12" s="9" t="n">
        <v>4152</v>
      </c>
    </row>
    <row r="13" ht="40" customHeight="1">
      <c r="B13" s="5" t="s">
        <v>63</v>
      </c>
      <c r="C13" s="9" t="n">
        <v>6538</v>
      </c>
      <c r="D13" s="9" t="n">
        <v>1020</v>
      </c>
      <c r="E13" s="9" t="n">
        <v>917</v>
      </c>
      <c r="F13" s="9" t="n">
        <v>589</v>
      </c>
      <c r="G13" s="9" t="n">
        <v>479</v>
      </c>
      <c r="H13" s="9" t="n">
        <v>272</v>
      </c>
      <c r="I13" s="9" t="n">
        <v>3261</v>
      </c>
    </row>
    <row r="14" ht="40" customHeight="1">
      <c r="B14" s="5" t="s">
        <v>64</v>
      </c>
      <c r="C14" s="9" t="n">
        <v>5769</v>
      </c>
      <c r="D14" s="9" t="n">
        <v>791</v>
      </c>
      <c r="E14" s="9" t="n">
        <v>829</v>
      </c>
      <c r="F14" s="9" t="n">
        <v>511</v>
      </c>
      <c r="G14" s="9" t="n">
        <v>504</v>
      </c>
      <c r="H14" s="9" t="n">
        <v>225</v>
      </c>
      <c r="I14" s="9" t="n">
        <v>2909</v>
      </c>
    </row>
    <row r="15" ht="40" customHeight="1">
      <c r="B15" s="3" t="s">
        <v>65</v>
      </c>
      <c r="C15" s="10" t="n">
        <v>28001</v>
      </c>
      <c r="D15" s="10" t="n">
        <v>4308</v>
      </c>
      <c r="E15" s="10" t="n">
        <v>3854</v>
      </c>
      <c r="F15" s="10" t="n">
        <v>2452</v>
      </c>
      <c r="G15" s="10" t="n">
        <v>2125</v>
      </c>
      <c r="H15" s="10" t="n">
        <v>1144</v>
      </c>
      <c r="I15" s="10" t="n">
        <v>14118</v>
      </c>
    </row>
    <row r="16" ht="40" customHeight="1">
      <c r="B16" s="5" t="s">
        <v>66</v>
      </c>
      <c r="C16" s="9" t="n">
        <v>7782</v>
      </c>
      <c r="D16" s="9" t="n">
        <v>1129</v>
      </c>
      <c r="E16" s="9" t="n">
        <v>987</v>
      </c>
      <c r="F16" s="9" t="n">
        <v>546</v>
      </c>
      <c r="G16" s="9" t="n">
        <v>478</v>
      </c>
      <c r="H16" s="9" t="n">
        <v>347</v>
      </c>
      <c r="I16" s="9" t="n">
        <v>4295</v>
      </c>
    </row>
    <row r="17" ht="40" customHeight="1">
      <c r="B17" s="5" t="s">
        <v>67</v>
      </c>
      <c r="C17" s="9" t="n">
        <v>8574</v>
      </c>
      <c r="D17" s="9" t="n">
        <v>1855</v>
      </c>
      <c r="E17" s="9" t="n">
        <v>1143</v>
      </c>
      <c r="F17" s="9" t="n">
        <v>659</v>
      </c>
      <c r="G17" s="9" t="n">
        <v>493</v>
      </c>
      <c r="H17" s="9" t="n">
        <v>406</v>
      </c>
      <c r="I17" s="9" t="n">
        <v>4018</v>
      </c>
    </row>
    <row r="18" ht="40" customHeight="1">
      <c r="B18" s="5" t="s">
        <v>68</v>
      </c>
      <c r="C18" s="9" t="n">
        <v>7770</v>
      </c>
      <c r="D18" s="9" t="n">
        <v>933</v>
      </c>
      <c r="E18" s="9" t="n">
        <v>916</v>
      </c>
      <c r="F18" s="9" t="n">
        <v>707</v>
      </c>
      <c r="G18" s="9" t="n">
        <v>479</v>
      </c>
      <c r="H18" s="9" t="n">
        <v>316</v>
      </c>
      <c r="I18" s="9" t="n">
        <v>4419</v>
      </c>
    </row>
    <row r="19" ht="40" customHeight="1">
      <c r="B19" s="5" t="s">
        <v>69</v>
      </c>
      <c r="C19" s="9" t="n">
        <v>6044</v>
      </c>
      <c r="D19" s="9" t="n">
        <v>1167</v>
      </c>
      <c r="E19" s="9" t="n">
        <v>981</v>
      </c>
      <c r="F19" s="9" t="n">
        <v>611</v>
      </c>
      <c r="G19" s="9" t="n">
        <v>433</v>
      </c>
      <c r="H19" s="9" t="n">
        <v>292</v>
      </c>
      <c r="I19" s="9" t="n">
        <v>2560</v>
      </c>
    </row>
    <row r="20" ht="40" customHeight="1">
      <c r="B20" s="3" t="s">
        <v>70</v>
      </c>
      <c r="C20" s="10" t="n">
        <v>30170</v>
      </c>
      <c r="D20" s="10" t="n">
        <v>5084</v>
      </c>
      <c r="E20" s="10" t="n">
        <v>4027</v>
      </c>
      <c r="F20" s="10" t="n">
        <v>2523</v>
      </c>
      <c r="G20" s="10" t="n">
        <v>1883</v>
      </c>
      <c r="H20" s="10" t="n">
        <v>1361</v>
      </c>
      <c r="I20" s="10" t="n">
        <v>15292</v>
      </c>
    </row>
    <row r="21" ht="40" customHeight="1">
      <c r="B21" s="5" t="s">
        <v>71</v>
      </c>
      <c r="C21" s="9" t="n">
        <v>2968</v>
      </c>
      <c r="D21" s="9" t="n">
        <v>549</v>
      </c>
      <c r="E21" s="9" t="n">
        <v>816</v>
      </c>
      <c r="F21" s="9" t="n">
        <v>389</v>
      </c>
      <c r="G21" s="9" t="n">
        <v>272</v>
      </c>
      <c r="H21" s="9" t="n">
        <v>194</v>
      </c>
      <c r="I21" s="9" t="n">
        <v>748</v>
      </c>
    </row>
    <row r="22" ht="40" customHeight="1">
      <c r="B22" s="5" t="s">
        <v>72</v>
      </c>
      <c r="C22" s="9" t="n">
        <v>4335</v>
      </c>
      <c r="D22" s="9" t="n">
        <v>951</v>
      </c>
      <c r="E22" s="9" t="n">
        <v>1186</v>
      </c>
      <c r="F22" s="9" t="n">
        <v>449</v>
      </c>
      <c r="G22" s="9" t="n">
        <v>374</v>
      </c>
      <c r="H22" s="9" t="n">
        <v>192</v>
      </c>
      <c r="I22" s="9" t="n">
        <v>1183</v>
      </c>
    </row>
    <row r="23" ht="18" customHeight="1">
      <c r="B23" s="7"/>
    </row>
    <row r="24" ht="18" customHeight="1">
      <c r="B24" s="7" t="s">
        <v>74</v>
      </c>
    </row>
    <row r="25" ht="18" customHeight="1">
      <c r="B25" s="7" t="s">
        <v>75</v>
      </c>
    </row>
    <row r="26" ht="18" customHeight="1">
      <c r="B26" s="7" t="s">
        <v>76</v>
      </c>
    </row>
    <row r="27" ht="18" customHeight="1">
      <c r="B27" s="7" t="s">
        <v>77</v>
      </c>
    </row>
    <row r="28" ht="18" customHeight="1">
      <c r="B28" s="7"/>
    </row>
    <row r="29" ht="18" customHeight="1">
      <c r="B29" s="7"/>
    </row>
    <row r="30" ht="18" customHeight="1">
      <c r="B30" s="7"/>
    </row>
  </sheetData>
  <mergeCells count="4">
    <mergeCell ref="B4:B5"/>
    <mergeCell ref="C4:C5"/>
    <mergeCell ref="D4:I4"/>
    <mergeCell ref="K4:K5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vpazymino</dc:creator>
  <cp:lastModifiedBy>vpazymino</cp:lastModifiedBy>
  <dcterms:created xsi:type="dcterms:W3CDTF">2025-09-24T17:15:41Z</dcterms:created>
</coreProperties>
</file>