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30" windowWidth="9720" windowHeight="6195"/>
  </bookViews>
  <sheets>
    <sheet name="cuadro 12" sheetId="16" r:id="rId1"/>
    <sheet name="Hoja1" sheetId="17" r:id="rId2"/>
  </sheets>
  <definedNames>
    <definedName name="_xlnm._FilterDatabase" localSheetId="0" hidden="1">'cuadro 12'!$B$9:$R$57</definedName>
    <definedName name="_xlnm._FilterDatabase" localSheetId="1" hidden="1">Hoja1!$C$5:$C$28</definedName>
    <definedName name="_xlnm.Print_Area" localSheetId="0">'cuadro 12'!$A$1:$R$61</definedName>
  </definedNames>
  <calcPr calcId="125725"/>
</workbook>
</file>

<file path=xl/calcChain.xml><?xml version="1.0" encoding="utf-8"?>
<calcChain xmlns="http://schemas.openxmlformats.org/spreadsheetml/2006/main">
  <c r="R9" i="16"/>
  <c r="Q9"/>
  <c r="P9"/>
  <c r="O9"/>
  <c r="N9"/>
  <c r="M9"/>
  <c r="L9"/>
  <c r="K9"/>
  <c r="J9"/>
  <c r="I9"/>
  <c r="H9"/>
  <c r="G9"/>
  <c r="E11"/>
  <c r="E13"/>
  <c r="E15"/>
  <c r="E17"/>
  <c r="E19"/>
  <c r="E21"/>
  <c r="E23"/>
  <c r="E25"/>
  <c r="E27"/>
  <c r="E29"/>
  <c r="E31"/>
  <c r="E33"/>
  <c r="F47"/>
  <c r="D47"/>
  <c r="E47"/>
  <c r="F45"/>
  <c r="D45"/>
  <c r="E45"/>
  <c r="F51"/>
  <c r="D51"/>
  <c r="E51"/>
  <c r="F55"/>
  <c r="D55"/>
  <c r="E55"/>
  <c r="F57"/>
  <c r="D57"/>
  <c r="E57"/>
  <c r="F43"/>
  <c r="D43"/>
  <c r="E43"/>
  <c r="F41"/>
  <c r="D41"/>
  <c r="E41"/>
  <c r="F53"/>
  <c r="D53"/>
  <c r="E53"/>
  <c r="F39"/>
  <c r="D39"/>
  <c r="E39"/>
  <c r="F37"/>
  <c r="D37"/>
  <c r="E37"/>
  <c r="F35"/>
  <c r="D35"/>
  <c r="E35"/>
  <c r="F33"/>
  <c r="D33"/>
  <c r="F31"/>
  <c r="D31"/>
  <c r="F29"/>
  <c r="D29"/>
  <c r="F27"/>
  <c r="D27"/>
  <c r="F49"/>
  <c r="D49"/>
  <c r="E49"/>
  <c r="F25"/>
  <c r="D25"/>
  <c r="F23"/>
  <c r="D23"/>
  <c r="F19"/>
  <c r="D19"/>
  <c r="F21"/>
  <c r="D21"/>
  <c r="F17"/>
  <c r="D17"/>
  <c r="F15"/>
  <c r="D15"/>
  <c r="F13"/>
  <c r="D13"/>
  <c r="D11"/>
  <c r="F11"/>
  <c r="C11" l="1"/>
  <c r="C47"/>
  <c r="C43"/>
  <c r="C53"/>
  <c r="C37"/>
  <c r="C33"/>
  <c r="C45"/>
  <c r="C25"/>
  <c r="C49"/>
  <c r="C27"/>
  <c r="C13"/>
  <c r="C17"/>
  <c r="C21"/>
  <c r="C19"/>
  <c r="C41"/>
  <c r="C55"/>
  <c r="C51"/>
  <c r="C29"/>
  <c r="C31"/>
  <c r="C35"/>
  <c r="C39"/>
  <c r="C15"/>
  <c r="C23"/>
  <c r="C57"/>
  <c r="E9" l="1"/>
  <c r="F9"/>
  <c r="D9"/>
  <c r="C9" l="1"/>
</calcChain>
</file>

<file path=xl/sharedStrings.xml><?xml version="1.0" encoding="utf-8"?>
<sst xmlns="http://schemas.openxmlformats.org/spreadsheetml/2006/main" count="74" uniqueCount="39">
  <si>
    <t>PROVINCIAS</t>
  </si>
  <si>
    <t>TOTAL</t>
  </si>
  <si>
    <t>PARTICULAR</t>
  </si>
  <si>
    <t>ALQUILER</t>
  </si>
  <si>
    <t>ESTADO</t>
  </si>
  <si>
    <t>MUNICIPAL</t>
  </si>
  <si>
    <t>AZUAY</t>
  </si>
  <si>
    <t>CAÑAR</t>
  </si>
  <si>
    <t>CARCHI</t>
  </si>
  <si>
    <t>COTOPAXI</t>
  </si>
  <si>
    <t>CHIMBORAZO</t>
  </si>
  <si>
    <t>EL ORO</t>
  </si>
  <si>
    <t>ESMERALDAS</t>
  </si>
  <si>
    <t>GUAYAS</t>
  </si>
  <si>
    <t>IMBABURA</t>
  </si>
  <si>
    <t>LOJA</t>
  </si>
  <si>
    <t>MORONA SANTIAGO</t>
  </si>
  <si>
    <t>NAPO</t>
  </si>
  <si>
    <t>PASTAZA</t>
  </si>
  <si>
    <t>PICHINCHA</t>
  </si>
  <si>
    <t>TUNGURAHUA</t>
  </si>
  <si>
    <t>ZAMORA CHINCHIPE</t>
  </si>
  <si>
    <t>ORELLANA</t>
  </si>
  <si>
    <t>OTROS</t>
  </si>
  <si>
    <t>GASOLINA</t>
  </si>
  <si>
    <t>DIESEL</t>
  </si>
  <si>
    <t>CUADRO No.- 12</t>
  </si>
  <si>
    <t>USO DEL VEHÍCULO</t>
  </si>
  <si>
    <t>LOS RÍOS</t>
  </si>
  <si>
    <t>MANABÍ</t>
  </si>
  <si>
    <t>GALÁPAGOS</t>
  </si>
  <si>
    <t>SUCUMBÍOS</t>
  </si>
  <si>
    <t>TOTAL PAÍS</t>
  </si>
  <si>
    <t>BOLÍVAR</t>
  </si>
  <si>
    <t xml:space="preserve">NÚMERO DE VEHÍCULOS MOTORIZADOS MATRICULADOS, POR USO Y TIPO DE COMBUSTIBLE, SEGÚN PROVINCIAS </t>
  </si>
  <si>
    <t>SANTA ELENA</t>
  </si>
  <si>
    <t>STO. DOMINGO DE LOS TSACHILAS</t>
  </si>
  <si>
    <t>INSTITUTO NACIONAL DE ESTADÍSTICA Y CENSOS (INEC)- ESTADÍSTICAS DE TRANSPORTE 2011</t>
  </si>
  <si>
    <t>STO. DOMINGO  DE LOS TSACHILAS</t>
  </si>
</sst>
</file>

<file path=xl/styles.xml><?xml version="1.0" encoding="utf-8"?>
<styleSheet xmlns="http://schemas.openxmlformats.org/spreadsheetml/2006/main">
  <fonts count="4">
    <font>
      <sz val="10"/>
      <name val="Arial"/>
    </font>
    <font>
      <b/>
      <sz val="11"/>
      <name val="Arial"/>
      <family val="2"/>
    </font>
    <font>
      <sz val="9"/>
      <name val="Arial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1" xfId="0" applyBorder="1"/>
    <xf numFmtId="0" fontId="3" fillId="0" borderId="0" xfId="0" applyFont="1"/>
    <xf numFmtId="0" fontId="2" fillId="0" borderId="0" xfId="0" applyFont="1"/>
    <xf numFmtId="0" fontId="0" fillId="2" borderId="2" xfId="0" applyFill="1" applyBorder="1"/>
    <xf numFmtId="0" fontId="0" fillId="2" borderId="3" xfId="0" applyFill="1" applyBorder="1"/>
    <xf numFmtId="0" fontId="1" fillId="2" borderId="4" xfId="0" applyFont="1" applyFill="1" applyBorder="1" applyAlignment="1">
      <alignment horizontal="center"/>
    </xf>
    <xf numFmtId="0" fontId="1" fillId="2" borderId="5" xfId="0" applyFont="1" applyFill="1" applyBorder="1" applyAlignment="1">
      <alignment horizontal="center"/>
    </xf>
    <xf numFmtId="0" fontId="0" fillId="2" borderId="6" xfId="0" applyFill="1" applyBorder="1"/>
    <xf numFmtId="0" fontId="1" fillId="2" borderId="7" xfId="0" applyFont="1" applyFill="1" applyBorder="1" applyAlignment="1">
      <alignment horizontal="center"/>
    </xf>
    <xf numFmtId="0" fontId="0" fillId="2" borderId="5" xfId="0" applyFill="1" applyBorder="1"/>
    <xf numFmtId="0" fontId="0" fillId="2" borderId="8" xfId="0" applyFill="1" applyBorder="1"/>
    <xf numFmtId="0" fontId="0" fillId="2" borderId="1" xfId="0" applyFill="1" applyBorder="1"/>
    <xf numFmtId="0" fontId="0" fillId="2" borderId="10" xfId="0" applyFill="1" applyBorder="1"/>
    <xf numFmtId="0" fontId="1" fillId="2" borderId="0" xfId="0" applyFont="1" applyFill="1" applyBorder="1" applyAlignment="1">
      <alignment horizontal="center"/>
    </xf>
    <xf numFmtId="3" fontId="0" fillId="2" borderId="4" xfId="0" applyNumberFormat="1" applyFill="1" applyBorder="1" applyAlignment="1">
      <alignment horizontal="center"/>
    </xf>
    <xf numFmtId="0" fontId="1" fillId="2" borderId="13" xfId="0" applyFont="1" applyFill="1" applyBorder="1" applyAlignment="1">
      <alignment horizontal="left"/>
    </xf>
    <xf numFmtId="3" fontId="0" fillId="2" borderId="7" xfId="0" applyNumberFormat="1" applyFill="1" applyBorder="1" applyAlignment="1">
      <alignment horizontal="center"/>
    </xf>
    <xf numFmtId="0" fontId="1" fillId="2" borderId="5" xfId="0" applyFont="1" applyFill="1" applyBorder="1" applyAlignment="1">
      <alignment horizontal="left"/>
    </xf>
    <xf numFmtId="0" fontId="0" fillId="0" borderId="8" xfId="0" applyBorder="1"/>
    <xf numFmtId="0" fontId="0" fillId="0" borderId="6" xfId="0" applyBorder="1"/>
    <xf numFmtId="0" fontId="0" fillId="0" borderId="0" xfId="0" applyBorder="1"/>
    <xf numFmtId="0" fontId="1" fillId="2" borderId="13" xfId="0" applyFont="1" applyFill="1" applyBorder="1" applyAlignment="1">
      <alignment horizontal="center"/>
    </xf>
    <xf numFmtId="0" fontId="1" fillId="2" borderId="11" xfId="0" applyFont="1" applyFill="1" applyBorder="1" applyAlignment="1">
      <alignment horizontal="center"/>
    </xf>
    <xf numFmtId="0" fontId="1" fillId="2" borderId="9" xfId="0" applyFont="1" applyFill="1" applyBorder="1" applyAlignment="1">
      <alignment horizontal="center"/>
    </xf>
    <xf numFmtId="0" fontId="1" fillId="2" borderId="12" xfId="0" applyFont="1" applyFill="1" applyBorder="1" applyAlignment="1">
      <alignment horizontal="center"/>
    </xf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R62"/>
  <sheetViews>
    <sheetView showGridLines="0" tabSelected="1" zoomScale="70" zoomScaleNormal="70" workbookViewId="0">
      <selection activeCell="I18" sqref="I18"/>
    </sheetView>
  </sheetViews>
  <sheetFormatPr baseColWidth="10" defaultRowHeight="12.75"/>
  <cols>
    <col min="1" max="1" width="4.140625" customWidth="1"/>
    <col min="2" max="2" width="35.42578125" customWidth="1"/>
    <col min="3" max="3" width="10.5703125" bestFit="1" customWidth="1"/>
    <col min="4" max="6" width="14" customWidth="1"/>
    <col min="7" max="7" width="15.42578125" bestFit="1" customWidth="1"/>
    <col min="8" max="9" width="11.140625" bestFit="1" customWidth="1"/>
    <col min="10" max="10" width="15.42578125" bestFit="1" customWidth="1"/>
    <col min="11" max="12" width="11.140625" bestFit="1" customWidth="1"/>
    <col min="13" max="13" width="15.42578125" bestFit="1" customWidth="1"/>
    <col min="14" max="15" width="11.140625" bestFit="1" customWidth="1"/>
    <col min="16" max="16" width="15.42578125" bestFit="1" customWidth="1"/>
    <col min="17" max="18" width="11.140625" bestFit="1" customWidth="1"/>
  </cols>
  <sheetData>
    <row r="2" spans="2:18" ht="15">
      <c r="B2" s="26" t="s">
        <v>26</v>
      </c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  <c r="P2" s="26"/>
      <c r="Q2" s="26"/>
    </row>
    <row r="4" spans="2:18" ht="15">
      <c r="B4" s="26" t="s">
        <v>34</v>
      </c>
      <c r="C4" s="26"/>
      <c r="D4" s="26"/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  <c r="P4" s="26"/>
      <c r="Q4" s="26"/>
    </row>
    <row r="5" spans="2:18">
      <c r="R5" s="1"/>
    </row>
    <row r="6" spans="2:18" ht="15">
      <c r="B6" s="5"/>
      <c r="C6" s="4"/>
      <c r="D6" s="4"/>
      <c r="E6" s="4"/>
      <c r="F6" s="13"/>
      <c r="G6" s="22" t="s">
        <v>27</v>
      </c>
      <c r="H6" s="23"/>
      <c r="I6" s="23"/>
      <c r="J6" s="23"/>
      <c r="K6" s="23"/>
      <c r="L6" s="23"/>
      <c r="M6" s="23"/>
      <c r="N6" s="23"/>
      <c r="O6" s="23"/>
      <c r="P6" s="23"/>
      <c r="Q6" s="23"/>
      <c r="R6" s="25"/>
    </row>
    <row r="7" spans="2:18" ht="15">
      <c r="B7" s="7" t="s">
        <v>0</v>
      </c>
      <c r="C7" s="6" t="s">
        <v>1</v>
      </c>
      <c r="D7" s="6" t="s">
        <v>24</v>
      </c>
      <c r="E7" s="6" t="s">
        <v>25</v>
      </c>
      <c r="F7" s="14" t="s">
        <v>23</v>
      </c>
      <c r="G7" s="22" t="s">
        <v>2</v>
      </c>
      <c r="H7" s="23"/>
      <c r="I7" s="25"/>
      <c r="J7" s="22" t="s">
        <v>3</v>
      </c>
      <c r="K7" s="23"/>
      <c r="L7" s="25"/>
      <c r="M7" s="22" t="s">
        <v>4</v>
      </c>
      <c r="N7" s="23"/>
      <c r="O7" s="25"/>
      <c r="P7" s="22" t="s">
        <v>5</v>
      </c>
      <c r="Q7" s="23"/>
      <c r="R7" s="24"/>
    </row>
    <row r="8" spans="2:18" ht="15">
      <c r="B8" s="11"/>
      <c r="C8" s="8"/>
      <c r="D8" s="8"/>
      <c r="E8" s="8"/>
      <c r="F8" s="12"/>
      <c r="G8" s="9" t="s">
        <v>24</v>
      </c>
      <c r="H8" s="9" t="s">
        <v>25</v>
      </c>
      <c r="I8" s="9" t="s">
        <v>23</v>
      </c>
      <c r="J8" s="9" t="s">
        <v>24</v>
      </c>
      <c r="K8" s="9" t="s">
        <v>25</v>
      </c>
      <c r="L8" s="9" t="s">
        <v>23</v>
      </c>
      <c r="M8" s="9" t="s">
        <v>24</v>
      </c>
      <c r="N8" s="9" t="s">
        <v>25</v>
      </c>
      <c r="O8" s="9" t="s">
        <v>23</v>
      </c>
      <c r="P8" s="9" t="s">
        <v>24</v>
      </c>
      <c r="Q8" s="9" t="s">
        <v>25</v>
      </c>
      <c r="R8" s="9" t="s">
        <v>23</v>
      </c>
    </row>
    <row r="9" spans="2:18" ht="15.75" customHeight="1">
      <c r="B9" s="16" t="s">
        <v>32</v>
      </c>
      <c r="C9" s="17">
        <f>SUM(E9+D9+F9)</f>
        <v>1418339</v>
      </c>
      <c r="D9" s="17">
        <f>SUM(G9+J9+M9+P9)</f>
        <v>157950</v>
      </c>
      <c r="E9" s="17">
        <f>SUM(H9+K9+N9+Q9)</f>
        <v>1259838</v>
      </c>
      <c r="F9" s="17">
        <f>SUM(I9+L9+O9+R9)</f>
        <v>551</v>
      </c>
      <c r="G9" s="17">
        <f>SUM(G11:G57)</f>
        <v>132729</v>
      </c>
      <c r="H9" s="17">
        <f t="shared" ref="H9:R9" si="0">SUM(H11:H57)</f>
        <v>1221099</v>
      </c>
      <c r="I9" s="17">
        <f t="shared" si="0"/>
        <v>518</v>
      </c>
      <c r="J9" s="17">
        <f t="shared" si="0"/>
        <v>19254</v>
      </c>
      <c r="K9" s="17">
        <f t="shared" si="0"/>
        <v>27784</v>
      </c>
      <c r="L9" s="17">
        <f t="shared" si="0"/>
        <v>20</v>
      </c>
      <c r="M9" s="17">
        <f t="shared" si="0"/>
        <v>3945</v>
      </c>
      <c r="N9" s="17">
        <f t="shared" si="0"/>
        <v>8844</v>
      </c>
      <c r="O9" s="17">
        <f t="shared" si="0"/>
        <v>10</v>
      </c>
      <c r="P9" s="17">
        <f t="shared" si="0"/>
        <v>2022</v>
      </c>
      <c r="Q9" s="17">
        <f t="shared" si="0"/>
        <v>2111</v>
      </c>
      <c r="R9" s="17">
        <f t="shared" si="0"/>
        <v>3</v>
      </c>
    </row>
    <row r="10" spans="2:18" ht="15.75" customHeight="1">
      <c r="B10" s="18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</row>
    <row r="11" spans="2:18">
      <c r="B11" s="10" t="s">
        <v>6</v>
      </c>
      <c r="C11" s="15">
        <f>SUM(E11+D11+F11)</f>
        <v>90952</v>
      </c>
      <c r="D11" s="15">
        <f>G11+J11+M11+P11</f>
        <v>8591</v>
      </c>
      <c r="E11" s="15">
        <f>H11+K11+N11+Q11</f>
        <v>82305</v>
      </c>
      <c r="F11" s="15">
        <f>I11+L11+O11+R11</f>
        <v>56</v>
      </c>
      <c r="G11" s="15">
        <v>7179</v>
      </c>
      <c r="H11" s="15">
        <v>79872</v>
      </c>
      <c r="I11" s="15">
        <v>50</v>
      </c>
      <c r="J11" s="15">
        <v>1212</v>
      </c>
      <c r="K11" s="15">
        <v>1978</v>
      </c>
      <c r="L11" s="15">
        <v>5</v>
      </c>
      <c r="M11" s="15">
        <v>100</v>
      </c>
      <c r="N11" s="15">
        <v>345</v>
      </c>
      <c r="O11" s="15">
        <v>0</v>
      </c>
      <c r="P11" s="15">
        <v>100</v>
      </c>
      <c r="Q11" s="15">
        <v>110</v>
      </c>
      <c r="R11" s="15">
        <v>1</v>
      </c>
    </row>
    <row r="12" spans="2:18">
      <c r="B12" s="10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</row>
    <row r="13" spans="2:18">
      <c r="B13" s="10" t="s">
        <v>33</v>
      </c>
      <c r="C13" s="15">
        <f>SUM(E13+D13+F13)</f>
        <v>13991</v>
      </c>
      <c r="D13" s="15">
        <f>G13+J13+M13+P13</f>
        <v>2009</v>
      </c>
      <c r="E13" s="15">
        <f>H13+K13+N13+Q13</f>
        <v>11977</v>
      </c>
      <c r="F13" s="15">
        <f>I13+L13+O13+R13</f>
        <v>5</v>
      </c>
      <c r="G13" s="15">
        <v>1542</v>
      </c>
      <c r="H13" s="15">
        <v>11410</v>
      </c>
      <c r="I13" s="15">
        <v>4</v>
      </c>
      <c r="J13" s="15">
        <v>288</v>
      </c>
      <c r="K13" s="15">
        <v>349</v>
      </c>
      <c r="L13" s="15">
        <v>1</v>
      </c>
      <c r="M13" s="15">
        <v>143</v>
      </c>
      <c r="N13" s="15">
        <v>192</v>
      </c>
      <c r="O13" s="15">
        <v>0</v>
      </c>
      <c r="P13" s="15">
        <v>36</v>
      </c>
      <c r="Q13" s="15">
        <v>26</v>
      </c>
      <c r="R13" s="15">
        <v>0</v>
      </c>
    </row>
    <row r="14" spans="2:18">
      <c r="B14" s="10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</row>
    <row r="15" spans="2:18">
      <c r="B15" s="10" t="s">
        <v>7</v>
      </c>
      <c r="C15" s="15">
        <f>SUM(E15+D15+F15)</f>
        <v>34391</v>
      </c>
      <c r="D15" s="15">
        <f>G15+J15+M15+P15</f>
        <v>4623</v>
      </c>
      <c r="E15" s="15">
        <f>H15+K15+N15+Q15</f>
        <v>29764</v>
      </c>
      <c r="F15" s="15">
        <f>I15+L15+O15+R15</f>
        <v>4</v>
      </c>
      <c r="G15" s="15">
        <v>3960</v>
      </c>
      <c r="H15" s="15">
        <v>29043</v>
      </c>
      <c r="I15" s="15">
        <v>4</v>
      </c>
      <c r="J15" s="15">
        <v>472</v>
      </c>
      <c r="K15" s="15">
        <v>486</v>
      </c>
      <c r="L15" s="15">
        <v>0</v>
      </c>
      <c r="M15" s="15">
        <v>85</v>
      </c>
      <c r="N15" s="15">
        <v>167</v>
      </c>
      <c r="O15" s="15">
        <v>0</v>
      </c>
      <c r="P15" s="15">
        <v>106</v>
      </c>
      <c r="Q15" s="15">
        <v>68</v>
      </c>
      <c r="R15" s="15">
        <v>0</v>
      </c>
    </row>
    <row r="16" spans="2:18">
      <c r="B16" s="10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  <c r="R16" s="15"/>
    </row>
    <row r="17" spans="2:18">
      <c r="B17" s="10" t="s">
        <v>8</v>
      </c>
      <c r="C17" s="15">
        <f>SUM(E17+D17+F17)</f>
        <v>18212</v>
      </c>
      <c r="D17" s="15">
        <f>G17+J17+M17+P17</f>
        <v>2377</v>
      </c>
      <c r="E17" s="15">
        <f>H17+K17+N17+Q17</f>
        <v>15830</v>
      </c>
      <c r="F17" s="15">
        <f>I17+L17+O17+R17</f>
        <v>5</v>
      </c>
      <c r="G17" s="15">
        <v>1677</v>
      </c>
      <c r="H17" s="15">
        <v>15288</v>
      </c>
      <c r="I17" s="15">
        <v>4</v>
      </c>
      <c r="J17" s="15">
        <v>567</v>
      </c>
      <c r="K17" s="15">
        <v>310</v>
      </c>
      <c r="L17" s="15">
        <v>1</v>
      </c>
      <c r="M17" s="15">
        <v>84</v>
      </c>
      <c r="N17" s="15">
        <v>193</v>
      </c>
      <c r="O17" s="15">
        <v>0</v>
      </c>
      <c r="P17" s="15">
        <v>49</v>
      </c>
      <c r="Q17" s="15">
        <v>39</v>
      </c>
      <c r="R17" s="15">
        <v>0</v>
      </c>
    </row>
    <row r="18" spans="2:18">
      <c r="B18" s="10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</row>
    <row r="19" spans="2:18">
      <c r="B19" s="10" t="s">
        <v>9</v>
      </c>
      <c r="C19" s="15">
        <f>SUM(E19+D19+F19)</f>
        <v>48749</v>
      </c>
      <c r="D19" s="15">
        <f>G19+J19+M19+P19</f>
        <v>7351</v>
      </c>
      <c r="E19" s="15">
        <f>H19+K19+N19+Q19</f>
        <v>41361</v>
      </c>
      <c r="F19" s="15">
        <f>I19+L19+O19+R19</f>
        <v>37</v>
      </c>
      <c r="G19" s="15">
        <v>6252</v>
      </c>
      <c r="H19" s="15">
        <v>39966</v>
      </c>
      <c r="I19" s="15">
        <v>36</v>
      </c>
      <c r="J19" s="15">
        <v>882</v>
      </c>
      <c r="K19" s="15">
        <v>970</v>
      </c>
      <c r="L19" s="15">
        <v>0</v>
      </c>
      <c r="M19" s="15">
        <v>162</v>
      </c>
      <c r="N19" s="15">
        <v>373</v>
      </c>
      <c r="O19" s="15">
        <v>1</v>
      </c>
      <c r="P19" s="15">
        <v>55</v>
      </c>
      <c r="Q19" s="15">
        <v>52</v>
      </c>
      <c r="R19" s="15">
        <v>0</v>
      </c>
    </row>
    <row r="20" spans="2:18">
      <c r="B20" s="10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5"/>
    </row>
    <row r="21" spans="2:18">
      <c r="B21" s="10" t="s">
        <v>10</v>
      </c>
      <c r="C21" s="15">
        <f>SUM(E21+D21+F21)</f>
        <v>39718</v>
      </c>
      <c r="D21" s="15">
        <f>G21+J21+M21+P21</f>
        <v>4673</v>
      </c>
      <c r="E21" s="15">
        <f>H21+K21+N21+Q21</f>
        <v>35034</v>
      </c>
      <c r="F21" s="15">
        <f>I21+L21+O21+R21</f>
        <v>11</v>
      </c>
      <c r="G21" s="15">
        <v>3721</v>
      </c>
      <c r="H21" s="15">
        <v>33217</v>
      </c>
      <c r="I21" s="15">
        <v>9</v>
      </c>
      <c r="J21" s="15">
        <v>634</v>
      </c>
      <c r="K21" s="15">
        <v>1318</v>
      </c>
      <c r="L21" s="15">
        <v>1</v>
      </c>
      <c r="M21" s="15">
        <v>199</v>
      </c>
      <c r="N21" s="15">
        <v>393</v>
      </c>
      <c r="O21" s="15">
        <v>1</v>
      </c>
      <c r="P21" s="15">
        <v>119</v>
      </c>
      <c r="Q21" s="15">
        <v>106</v>
      </c>
      <c r="R21" s="15">
        <v>0</v>
      </c>
    </row>
    <row r="22" spans="2:18">
      <c r="B22" s="10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  <c r="R22" s="15"/>
    </row>
    <row r="23" spans="2:18">
      <c r="B23" s="10" t="s">
        <v>11</v>
      </c>
      <c r="C23" s="15">
        <f>SUM(E23+D23+F23)</f>
        <v>61740</v>
      </c>
      <c r="D23" s="15">
        <f>G23+J23+M23+P23</f>
        <v>8649</v>
      </c>
      <c r="E23" s="15">
        <f>H23+K23+N23+Q23</f>
        <v>53064</v>
      </c>
      <c r="F23" s="15">
        <f>I23+L23+O23+R23</f>
        <v>27</v>
      </c>
      <c r="G23" s="15">
        <v>7711</v>
      </c>
      <c r="H23" s="15">
        <v>51371</v>
      </c>
      <c r="I23" s="15">
        <v>25</v>
      </c>
      <c r="J23" s="15">
        <v>719</v>
      </c>
      <c r="K23" s="15">
        <v>1372</v>
      </c>
      <c r="L23" s="15">
        <v>2</v>
      </c>
      <c r="M23" s="15">
        <v>149</v>
      </c>
      <c r="N23" s="15">
        <v>281</v>
      </c>
      <c r="O23" s="15">
        <v>0</v>
      </c>
      <c r="P23" s="15">
        <v>70</v>
      </c>
      <c r="Q23" s="15">
        <v>40</v>
      </c>
      <c r="R23" s="15">
        <v>0</v>
      </c>
    </row>
    <row r="24" spans="2:18">
      <c r="B24" s="10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  <c r="R24" s="15"/>
    </row>
    <row r="25" spans="2:18">
      <c r="B25" s="10" t="s">
        <v>12</v>
      </c>
      <c r="C25" s="15">
        <f>SUM(E25+D25+F25)</f>
        <v>31029</v>
      </c>
      <c r="D25" s="15">
        <f>G25+J25+M25+P25</f>
        <v>3443</v>
      </c>
      <c r="E25" s="15">
        <f>H25+K25+N25+Q25</f>
        <v>27570</v>
      </c>
      <c r="F25" s="15">
        <f>I25+L25+O25+R25</f>
        <v>16</v>
      </c>
      <c r="G25" s="15">
        <v>3001</v>
      </c>
      <c r="H25" s="15">
        <v>26623</v>
      </c>
      <c r="I25" s="15">
        <v>15</v>
      </c>
      <c r="J25" s="15">
        <v>332</v>
      </c>
      <c r="K25" s="15">
        <v>712</v>
      </c>
      <c r="L25" s="15">
        <v>0</v>
      </c>
      <c r="M25" s="15">
        <v>79</v>
      </c>
      <c r="N25" s="15">
        <v>222</v>
      </c>
      <c r="O25" s="15">
        <v>1</v>
      </c>
      <c r="P25" s="15">
        <v>31</v>
      </c>
      <c r="Q25" s="15">
        <v>13</v>
      </c>
      <c r="R25" s="15">
        <v>0</v>
      </c>
    </row>
    <row r="26" spans="2:18">
      <c r="B26" s="10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  <c r="R26" s="15"/>
    </row>
    <row r="27" spans="2:18">
      <c r="B27" s="10" t="s">
        <v>13</v>
      </c>
      <c r="C27" s="15">
        <f>SUM(E27+D27+F27)</f>
        <v>358654</v>
      </c>
      <c r="D27" s="15">
        <f>G27+J27+M27+P27</f>
        <v>37313</v>
      </c>
      <c r="E27" s="15">
        <f>H27+K27+N27+Q27</f>
        <v>321303</v>
      </c>
      <c r="F27" s="15">
        <f>I27+L27+O27+R27</f>
        <v>38</v>
      </c>
      <c r="G27" s="15">
        <v>33173</v>
      </c>
      <c r="H27" s="15">
        <v>314356</v>
      </c>
      <c r="I27" s="15">
        <v>36</v>
      </c>
      <c r="J27" s="15">
        <v>3836</v>
      </c>
      <c r="K27" s="15">
        <v>6642</v>
      </c>
      <c r="L27" s="15">
        <v>2</v>
      </c>
      <c r="M27" s="15">
        <v>25</v>
      </c>
      <c r="N27" s="15">
        <v>93</v>
      </c>
      <c r="O27" s="15">
        <v>0</v>
      </c>
      <c r="P27" s="15">
        <v>279</v>
      </c>
      <c r="Q27" s="15">
        <v>212</v>
      </c>
      <c r="R27" s="15">
        <v>0</v>
      </c>
    </row>
    <row r="28" spans="2:18">
      <c r="B28" s="10"/>
      <c r="C28" s="15"/>
      <c r="D28" s="15"/>
      <c r="E28" s="15"/>
      <c r="F28" s="15"/>
      <c r="G28" s="15"/>
      <c r="H28" s="15"/>
      <c r="I28" s="15"/>
      <c r="J28" s="15"/>
      <c r="K28" s="15"/>
      <c r="L28" s="15"/>
      <c r="M28" s="15"/>
      <c r="N28" s="15"/>
      <c r="O28" s="15"/>
      <c r="P28" s="15"/>
      <c r="Q28" s="15"/>
      <c r="R28" s="15"/>
    </row>
    <row r="29" spans="2:18">
      <c r="B29" s="10" t="s">
        <v>14</v>
      </c>
      <c r="C29" s="15">
        <f>SUM(E29+D29+F29)</f>
        <v>45781</v>
      </c>
      <c r="D29" s="15">
        <f>G29+J29+M29+P29</f>
        <v>5507</v>
      </c>
      <c r="E29" s="15">
        <f>H29+K29+N29+Q29</f>
        <v>40250</v>
      </c>
      <c r="F29" s="15">
        <f>I29+L29+O29+R29</f>
        <v>24</v>
      </c>
      <c r="G29" s="15">
        <v>4267</v>
      </c>
      <c r="H29" s="15">
        <v>38975</v>
      </c>
      <c r="I29" s="15">
        <v>23</v>
      </c>
      <c r="J29" s="15">
        <v>961</v>
      </c>
      <c r="K29" s="15">
        <v>949</v>
      </c>
      <c r="L29" s="15">
        <v>1</v>
      </c>
      <c r="M29" s="15">
        <v>159</v>
      </c>
      <c r="N29" s="15">
        <v>236</v>
      </c>
      <c r="O29" s="15">
        <v>0</v>
      </c>
      <c r="P29" s="15">
        <v>120</v>
      </c>
      <c r="Q29" s="15">
        <v>90</v>
      </c>
      <c r="R29" s="15">
        <v>0</v>
      </c>
    </row>
    <row r="30" spans="2:18">
      <c r="B30" s="10"/>
      <c r="C30" s="15"/>
      <c r="D30" s="15"/>
      <c r="E30" s="15"/>
      <c r="F30" s="15"/>
      <c r="G30" s="15"/>
      <c r="H30" s="15"/>
      <c r="I30" s="15"/>
      <c r="J30" s="15"/>
      <c r="K30" s="15"/>
      <c r="L30" s="15"/>
      <c r="M30" s="15"/>
      <c r="N30" s="15"/>
      <c r="O30" s="15"/>
      <c r="P30" s="15"/>
      <c r="Q30" s="15"/>
      <c r="R30" s="15"/>
    </row>
    <row r="31" spans="2:18">
      <c r="B31" s="10" t="s">
        <v>15</v>
      </c>
      <c r="C31" s="15">
        <f>SUM(E31+D31+F31)</f>
        <v>35686</v>
      </c>
      <c r="D31" s="15">
        <f>G31+J31+M31+P31</f>
        <v>4438</v>
      </c>
      <c r="E31" s="15">
        <f>H31+K31+N31+Q31</f>
        <v>31235</v>
      </c>
      <c r="F31" s="15">
        <f>I31+L31+O31+R31</f>
        <v>13</v>
      </c>
      <c r="G31" s="15">
        <v>3749</v>
      </c>
      <c r="H31" s="15">
        <v>30141</v>
      </c>
      <c r="I31" s="15">
        <v>13</v>
      </c>
      <c r="J31" s="15">
        <v>480</v>
      </c>
      <c r="K31" s="15">
        <v>702</v>
      </c>
      <c r="L31" s="15">
        <v>0</v>
      </c>
      <c r="M31" s="15">
        <v>154</v>
      </c>
      <c r="N31" s="15">
        <v>354</v>
      </c>
      <c r="O31" s="15">
        <v>0</v>
      </c>
      <c r="P31" s="15">
        <v>55</v>
      </c>
      <c r="Q31" s="15">
        <v>38</v>
      </c>
      <c r="R31" s="15">
        <v>0</v>
      </c>
    </row>
    <row r="32" spans="2:18">
      <c r="B32" s="10"/>
      <c r="C32" s="15"/>
      <c r="D32" s="15"/>
      <c r="E32" s="15"/>
      <c r="F32" s="15"/>
      <c r="G32" s="15"/>
      <c r="H32" s="15"/>
      <c r="I32" s="15"/>
      <c r="J32" s="15"/>
      <c r="K32" s="15"/>
      <c r="L32" s="15"/>
      <c r="M32" s="15"/>
      <c r="N32" s="15"/>
      <c r="O32" s="15"/>
      <c r="P32" s="15"/>
      <c r="Q32" s="15"/>
      <c r="R32" s="15"/>
    </row>
    <row r="33" spans="2:18">
      <c r="B33" s="10" t="s">
        <v>28</v>
      </c>
      <c r="C33" s="15">
        <f>SUM(E33+D33+F33)</f>
        <v>78306</v>
      </c>
      <c r="D33" s="15">
        <f>G33+J33+M33+P33</f>
        <v>7973</v>
      </c>
      <c r="E33" s="15">
        <f>H33+K33+N33+Q33</f>
        <v>70293</v>
      </c>
      <c r="F33" s="15">
        <f>I33+L33+O33+R33</f>
        <v>40</v>
      </c>
      <c r="G33" s="15">
        <v>7273</v>
      </c>
      <c r="H33" s="15">
        <v>69360</v>
      </c>
      <c r="I33" s="15">
        <v>39</v>
      </c>
      <c r="J33" s="15">
        <v>455</v>
      </c>
      <c r="K33" s="15">
        <v>476</v>
      </c>
      <c r="L33" s="15">
        <v>0</v>
      </c>
      <c r="M33" s="15">
        <v>223</v>
      </c>
      <c r="N33" s="15">
        <v>434</v>
      </c>
      <c r="O33" s="15">
        <v>0</v>
      </c>
      <c r="P33" s="15">
        <v>22</v>
      </c>
      <c r="Q33" s="15">
        <v>23</v>
      </c>
      <c r="R33" s="15">
        <v>1</v>
      </c>
    </row>
    <row r="34" spans="2:18">
      <c r="B34" s="10"/>
      <c r="C34" s="15"/>
      <c r="D34" s="15"/>
      <c r="E34" s="15"/>
      <c r="F34" s="15"/>
      <c r="G34" s="15"/>
      <c r="H34" s="15"/>
      <c r="I34" s="15"/>
      <c r="J34" s="15"/>
      <c r="K34" s="15"/>
      <c r="L34" s="15"/>
      <c r="M34" s="15"/>
      <c r="N34" s="15"/>
      <c r="O34" s="15"/>
      <c r="P34" s="15"/>
      <c r="Q34" s="15"/>
      <c r="R34" s="15"/>
    </row>
    <row r="35" spans="2:18">
      <c r="B35" s="10" t="s">
        <v>29</v>
      </c>
      <c r="C35" s="15">
        <f>SUM(E35+D35+F35)</f>
        <v>114895</v>
      </c>
      <c r="D35" s="15">
        <f>G35+J35+M35+P35</f>
        <v>11431</v>
      </c>
      <c r="E35" s="15">
        <f>H35+K35+N35+Q35</f>
        <v>103433</v>
      </c>
      <c r="F35" s="15">
        <f>I35+L35+O35+R35</f>
        <v>31</v>
      </c>
      <c r="G35" s="15">
        <v>10047</v>
      </c>
      <c r="H35" s="15">
        <v>100283</v>
      </c>
      <c r="I35" s="15">
        <v>28</v>
      </c>
      <c r="J35" s="15">
        <v>953</v>
      </c>
      <c r="K35" s="15">
        <v>2440</v>
      </c>
      <c r="L35" s="15">
        <v>2</v>
      </c>
      <c r="M35" s="15">
        <v>334</v>
      </c>
      <c r="N35" s="15">
        <v>652</v>
      </c>
      <c r="O35" s="15">
        <v>1</v>
      </c>
      <c r="P35" s="15">
        <v>97</v>
      </c>
      <c r="Q35" s="15">
        <v>58</v>
      </c>
      <c r="R35" s="15">
        <v>0</v>
      </c>
    </row>
    <row r="36" spans="2:18">
      <c r="B36" s="10"/>
      <c r="C36" s="15"/>
      <c r="D36" s="15"/>
      <c r="E36" s="15"/>
      <c r="F36" s="15"/>
      <c r="G36" s="15"/>
      <c r="H36" s="15"/>
      <c r="I36" s="15"/>
      <c r="J36" s="15"/>
      <c r="K36" s="15"/>
      <c r="L36" s="15"/>
      <c r="M36" s="15"/>
      <c r="N36" s="15"/>
      <c r="O36" s="15"/>
      <c r="P36" s="15"/>
      <c r="Q36" s="15"/>
      <c r="R36" s="15"/>
    </row>
    <row r="37" spans="2:18">
      <c r="B37" s="10" t="s">
        <v>16</v>
      </c>
      <c r="C37" s="15">
        <f>SUM(E37+D37+F37)</f>
        <v>6114</v>
      </c>
      <c r="D37" s="15">
        <f>G37+J37+M37+P37</f>
        <v>903</v>
      </c>
      <c r="E37" s="15">
        <f>H37+K37+N37+Q37</f>
        <v>5209</v>
      </c>
      <c r="F37" s="15">
        <f>I37+L37+O37+R37</f>
        <v>2</v>
      </c>
      <c r="G37" s="15">
        <v>585</v>
      </c>
      <c r="H37" s="15">
        <v>4869</v>
      </c>
      <c r="I37" s="15">
        <v>1</v>
      </c>
      <c r="J37" s="15">
        <v>145</v>
      </c>
      <c r="K37" s="15">
        <v>128</v>
      </c>
      <c r="L37" s="15">
        <v>0</v>
      </c>
      <c r="M37" s="15">
        <v>90</v>
      </c>
      <c r="N37" s="15">
        <v>153</v>
      </c>
      <c r="O37" s="15">
        <v>1</v>
      </c>
      <c r="P37" s="15">
        <v>83</v>
      </c>
      <c r="Q37" s="15">
        <v>59</v>
      </c>
      <c r="R37" s="15">
        <v>0</v>
      </c>
    </row>
    <row r="38" spans="2:18">
      <c r="B38" s="10"/>
      <c r="C38" s="15"/>
      <c r="D38" s="15"/>
      <c r="E38" s="15"/>
      <c r="F38" s="15"/>
      <c r="G38" s="15"/>
      <c r="H38" s="15"/>
      <c r="I38" s="15"/>
      <c r="J38" s="15"/>
      <c r="K38" s="15"/>
      <c r="L38" s="15"/>
      <c r="M38" s="15"/>
      <c r="N38" s="15"/>
      <c r="O38" s="15"/>
      <c r="P38" s="15"/>
      <c r="Q38" s="15"/>
      <c r="R38" s="15"/>
    </row>
    <row r="39" spans="2:18">
      <c r="B39" s="10" t="s">
        <v>17</v>
      </c>
      <c r="C39" s="15">
        <f>SUM(E39+D39+F39)</f>
        <v>4568</v>
      </c>
      <c r="D39" s="15">
        <f>G39+J39+M39+P39</f>
        <v>672</v>
      </c>
      <c r="E39" s="15">
        <f>H39+K39+N39+Q39</f>
        <v>3896</v>
      </c>
      <c r="F39" s="15">
        <f>I39+L39+O39+R39</f>
        <v>0</v>
      </c>
      <c r="G39" s="15">
        <v>355</v>
      </c>
      <c r="H39" s="15">
        <v>3524</v>
      </c>
      <c r="I39" s="15">
        <v>0</v>
      </c>
      <c r="J39" s="15">
        <v>152</v>
      </c>
      <c r="K39" s="15">
        <v>211</v>
      </c>
      <c r="L39" s="15">
        <v>0</v>
      </c>
      <c r="M39" s="15">
        <v>85</v>
      </c>
      <c r="N39" s="15">
        <v>128</v>
      </c>
      <c r="O39" s="15">
        <v>0</v>
      </c>
      <c r="P39" s="15">
        <v>80</v>
      </c>
      <c r="Q39" s="15">
        <v>33</v>
      </c>
      <c r="R39" s="15">
        <v>0</v>
      </c>
    </row>
    <row r="40" spans="2:18">
      <c r="B40" s="10"/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</row>
    <row r="41" spans="2:18">
      <c r="B41" s="10" t="s">
        <v>18</v>
      </c>
      <c r="C41" s="15">
        <f>SUM(E41+D41+F41)</f>
        <v>6568</v>
      </c>
      <c r="D41" s="15">
        <f>G41+J41+M41+P41</f>
        <v>1003</v>
      </c>
      <c r="E41" s="15">
        <f>H41+K41+N41+Q41</f>
        <v>5563</v>
      </c>
      <c r="F41" s="15">
        <f>I41+L41+O41+R41</f>
        <v>2</v>
      </c>
      <c r="G41" s="15">
        <v>690</v>
      </c>
      <c r="H41" s="15">
        <v>5238</v>
      </c>
      <c r="I41" s="15">
        <v>2</v>
      </c>
      <c r="J41" s="15">
        <v>160</v>
      </c>
      <c r="K41" s="15">
        <v>184</v>
      </c>
      <c r="L41" s="15">
        <v>0</v>
      </c>
      <c r="M41" s="15">
        <v>90</v>
      </c>
      <c r="N41" s="15">
        <v>120</v>
      </c>
      <c r="O41" s="15">
        <v>0</v>
      </c>
      <c r="P41" s="15">
        <v>63</v>
      </c>
      <c r="Q41" s="15">
        <v>21</v>
      </c>
      <c r="R41" s="15">
        <v>0</v>
      </c>
    </row>
    <row r="42" spans="2:18">
      <c r="B42" s="10"/>
      <c r="C42" s="15"/>
      <c r="D42" s="15"/>
      <c r="E42" s="15"/>
      <c r="F42" s="15"/>
      <c r="G42" s="15"/>
      <c r="H42" s="15"/>
      <c r="I42" s="15"/>
      <c r="J42" s="15"/>
      <c r="K42" s="15"/>
      <c r="L42" s="15"/>
      <c r="M42" s="15"/>
      <c r="N42" s="15"/>
      <c r="O42" s="15"/>
      <c r="P42" s="15"/>
      <c r="Q42" s="15"/>
      <c r="R42" s="15"/>
    </row>
    <row r="43" spans="2:18">
      <c r="B43" s="10" t="s">
        <v>19</v>
      </c>
      <c r="C43" s="15">
        <f>SUM(E43+D43+F43)</f>
        <v>269529</v>
      </c>
      <c r="D43" s="15">
        <f>G43+J43+M43+P43</f>
        <v>25733</v>
      </c>
      <c r="E43" s="15">
        <f>H43+K43+N43+Q43</f>
        <v>243657</v>
      </c>
      <c r="F43" s="15">
        <f>I43+L43+O43+R43</f>
        <v>139</v>
      </c>
      <c r="G43" s="15">
        <v>20055</v>
      </c>
      <c r="H43" s="15">
        <v>235144</v>
      </c>
      <c r="I43" s="15">
        <v>133</v>
      </c>
      <c r="J43" s="15">
        <v>4237</v>
      </c>
      <c r="K43" s="15">
        <v>4675</v>
      </c>
      <c r="L43" s="15">
        <v>3</v>
      </c>
      <c r="M43" s="15">
        <v>1083</v>
      </c>
      <c r="N43" s="15">
        <v>3043</v>
      </c>
      <c r="O43" s="15">
        <v>3</v>
      </c>
      <c r="P43" s="15">
        <v>358</v>
      </c>
      <c r="Q43" s="15">
        <v>795</v>
      </c>
      <c r="R43" s="15">
        <v>0</v>
      </c>
    </row>
    <row r="44" spans="2:18">
      <c r="B44" s="10"/>
      <c r="C44" s="15"/>
      <c r="D44" s="15"/>
      <c r="E44" s="15"/>
      <c r="F44" s="15"/>
      <c r="G44" s="15"/>
      <c r="H44" s="15"/>
      <c r="I44" s="15"/>
      <c r="J44" s="15"/>
      <c r="K44" s="15"/>
      <c r="L44" s="15"/>
      <c r="M44" s="15"/>
      <c r="N44" s="15"/>
      <c r="O44" s="15"/>
      <c r="P44" s="15"/>
      <c r="Q44" s="15"/>
      <c r="R44" s="15"/>
    </row>
    <row r="45" spans="2:18">
      <c r="B45" s="10" t="s">
        <v>20</v>
      </c>
      <c r="C45" s="15">
        <f>SUM(E45+D45+F45)</f>
        <v>70364</v>
      </c>
      <c r="D45" s="15">
        <f>G45+J45+M45+P45</f>
        <v>8372</v>
      </c>
      <c r="E45" s="15">
        <f>H45+K45+N45+Q45</f>
        <v>61956</v>
      </c>
      <c r="F45" s="15">
        <f>I45+L45+O45+R45</f>
        <v>36</v>
      </c>
      <c r="G45" s="15">
        <v>7029</v>
      </c>
      <c r="H45" s="15">
        <v>59818</v>
      </c>
      <c r="I45" s="15">
        <v>34</v>
      </c>
      <c r="J45" s="15">
        <v>1102</v>
      </c>
      <c r="K45" s="15">
        <v>1570</v>
      </c>
      <c r="L45" s="15">
        <v>0</v>
      </c>
      <c r="M45" s="15">
        <v>164</v>
      </c>
      <c r="N45" s="15">
        <v>468</v>
      </c>
      <c r="O45" s="15">
        <v>1</v>
      </c>
      <c r="P45" s="15">
        <v>77</v>
      </c>
      <c r="Q45" s="15">
        <v>100</v>
      </c>
      <c r="R45" s="15">
        <v>1</v>
      </c>
    </row>
    <row r="46" spans="2:18">
      <c r="B46" s="10"/>
      <c r="C46" s="15"/>
      <c r="D46" s="15"/>
      <c r="E46" s="15"/>
      <c r="F46" s="15"/>
      <c r="G46" s="15"/>
      <c r="H46" s="15"/>
      <c r="I46" s="15"/>
      <c r="J46" s="15"/>
      <c r="K46" s="15"/>
      <c r="L46" s="15"/>
      <c r="M46" s="15"/>
      <c r="N46" s="15"/>
      <c r="O46" s="15"/>
      <c r="P46" s="15"/>
      <c r="Q46" s="15"/>
      <c r="R46" s="15"/>
    </row>
    <row r="47" spans="2:18">
      <c r="B47" s="10" t="s">
        <v>21</v>
      </c>
      <c r="C47" s="15">
        <f>SUM(E47+D47+F47)</f>
        <v>4618</v>
      </c>
      <c r="D47" s="15">
        <f>G47+J47+M47+P47</f>
        <v>771</v>
      </c>
      <c r="E47" s="15">
        <f>H47+K47+N47+Q47</f>
        <v>3845</v>
      </c>
      <c r="F47" s="15">
        <f>I47+L47+O47+R47</f>
        <v>2</v>
      </c>
      <c r="G47" s="15">
        <v>517</v>
      </c>
      <c r="H47" s="15">
        <v>3541</v>
      </c>
      <c r="I47" s="15">
        <v>2</v>
      </c>
      <c r="J47" s="15">
        <v>124</v>
      </c>
      <c r="K47" s="15">
        <v>129</v>
      </c>
      <c r="L47" s="15">
        <v>0</v>
      </c>
      <c r="M47" s="15">
        <v>71</v>
      </c>
      <c r="N47" s="15">
        <v>136</v>
      </c>
      <c r="O47" s="15">
        <v>0</v>
      </c>
      <c r="P47" s="15">
        <v>59</v>
      </c>
      <c r="Q47" s="15">
        <v>39</v>
      </c>
      <c r="R47" s="15">
        <v>0</v>
      </c>
    </row>
    <row r="48" spans="2:18">
      <c r="B48" s="10"/>
      <c r="C48" s="15"/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5"/>
      <c r="R48" s="15"/>
    </row>
    <row r="49" spans="2:18">
      <c r="B49" s="10" t="s">
        <v>30</v>
      </c>
      <c r="C49" s="15">
        <f>SUM(E49+D49+F49)</f>
        <v>1012</v>
      </c>
      <c r="D49" s="15">
        <f>G49+J49+M49+P49</f>
        <v>176</v>
      </c>
      <c r="E49" s="15">
        <f>H49+K49+N49+Q49</f>
        <v>835</v>
      </c>
      <c r="F49" s="15">
        <f>I49+L49+O49+R49</f>
        <v>1</v>
      </c>
      <c r="G49" s="15">
        <v>114</v>
      </c>
      <c r="H49" s="15">
        <v>709</v>
      </c>
      <c r="I49" s="15">
        <v>0</v>
      </c>
      <c r="J49" s="15">
        <v>29</v>
      </c>
      <c r="K49" s="15">
        <v>87</v>
      </c>
      <c r="L49" s="15">
        <v>0</v>
      </c>
      <c r="M49" s="15">
        <v>33</v>
      </c>
      <c r="N49" s="15">
        <v>39</v>
      </c>
      <c r="O49" s="15">
        <v>1</v>
      </c>
      <c r="P49" s="15">
        <v>0</v>
      </c>
      <c r="Q49" s="15">
        <v>0</v>
      </c>
      <c r="R49" s="15">
        <v>0</v>
      </c>
    </row>
    <row r="50" spans="2:18">
      <c r="B50" s="10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5"/>
      <c r="R50" s="15"/>
    </row>
    <row r="51" spans="2:18">
      <c r="B51" s="10" t="s">
        <v>31</v>
      </c>
      <c r="C51" s="15">
        <f>SUM(E51+D51+F51)</f>
        <v>16751</v>
      </c>
      <c r="D51" s="15">
        <f>G51+J51+M51+P51</f>
        <v>1369</v>
      </c>
      <c r="E51" s="15">
        <f>H51+K51+N51+Q51</f>
        <v>15375</v>
      </c>
      <c r="F51" s="15">
        <f>I51+L51+O51+R51</f>
        <v>7</v>
      </c>
      <c r="G51" s="15">
        <v>924</v>
      </c>
      <c r="H51" s="15">
        <v>14702</v>
      </c>
      <c r="I51" s="15">
        <v>7</v>
      </c>
      <c r="J51" s="15">
        <v>256</v>
      </c>
      <c r="K51" s="15">
        <v>378</v>
      </c>
      <c r="L51" s="15">
        <v>0</v>
      </c>
      <c r="M51" s="15">
        <v>110</v>
      </c>
      <c r="N51" s="15">
        <v>234</v>
      </c>
      <c r="O51" s="15">
        <v>0</v>
      </c>
      <c r="P51" s="15">
        <v>79</v>
      </c>
      <c r="Q51" s="15">
        <v>61</v>
      </c>
      <c r="R51" s="15">
        <v>0</v>
      </c>
    </row>
    <row r="52" spans="2:18">
      <c r="B52" s="10"/>
      <c r="C52" s="15"/>
      <c r="D52" s="15"/>
      <c r="E52" s="15"/>
      <c r="F52" s="15"/>
      <c r="G52" s="15"/>
      <c r="H52" s="15"/>
      <c r="I52" s="15"/>
      <c r="J52" s="15"/>
      <c r="K52" s="15"/>
      <c r="L52" s="15"/>
      <c r="M52" s="15"/>
      <c r="N52" s="15"/>
      <c r="O52" s="15"/>
      <c r="P52" s="15"/>
      <c r="Q52" s="15"/>
      <c r="R52" s="15"/>
    </row>
    <row r="53" spans="2:18">
      <c r="B53" s="10" t="s">
        <v>22</v>
      </c>
      <c r="C53" s="15">
        <f>SUM(E53+D53+F53)</f>
        <v>11837</v>
      </c>
      <c r="D53" s="15">
        <f>G53+J53+M53+P53</f>
        <v>1827</v>
      </c>
      <c r="E53" s="15">
        <f>H53+K53+N53+Q53</f>
        <v>10007</v>
      </c>
      <c r="F53" s="15">
        <f>I53+L53+O53+R53</f>
        <v>3</v>
      </c>
      <c r="G53" s="15">
        <v>1429</v>
      </c>
      <c r="H53" s="15">
        <v>9287</v>
      </c>
      <c r="I53" s="15">
        <v>3</v>
      </c>
      <c r="J53" s="15">
        <v>307</v>
      </c>
      <c r="K53" s="15">
        <v>516</v>
      </c>
      <c r="L53" s="15">
        <v>0</v>
      </c>
      <c r="M53" s="15">
        <v>64</v>
      </c>
      <c r="N53" s="15">
        <v>186</v>
      </c>
      <c r="O53" s="15">
        <v>0</v>
      </c>
      <c r="P53" s="15">
        <v>27</v>
      </c>
      <c r="Q53" s="15">
        <v>18</v>
      </c>
      <c r="R53" s="15">
        <v>0</v>
      </c>
    </row>
    <row r="54" spans="2:18">
      <c r="B54" s="10"/>
      <c r="C54" s="15"/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  <c r="O54" s="15"/>
      <c r="P54" s="15"/>
      <c r="Q54" s="15"/>
      <c r="R54" s="15"/>
    </row>
    <row r="55" spans="2:18">
      <c r="B55" s="10" t="s">
        <v>38</v>
      </c>
      <c r="C55" s="15">
        <f>SUM(E55+D55+F55)</f>
        <v>48241</v>
      </c>
      <c r="D55" s="15">
        <f>G55+J55+M55+P55</f>
        <v>7665</v>
      </c>
      <c r="E55" s="15">
        <f>H55+K55+N55+Q55</f>
        <v>40527</v>
      </c>
      <c r="F55" s="15">
        <f>I55+L55+O55+R55</f>
        <v>49</v>
      </c>
      <c r="G55" s="15">
        <v>6715</v>
      </c>
      <c r="H55" s="15">
        <v>39257</v>
      </c>
      <c r="I55" s="15">
        <v>47</v>
      </c>
      <c r="J55" s="15">
        <v>749</v>
      </c>
      <c r="K55" s="15">
        <v>878</v>
      </c>
      <c r="L55" s="15">
        <v>2</v>
      </c>
      <c r="M55" s="15">
        <v>148</v>
      </c>
      <c r="N55" s="15">
        <v>282</v>
      </c>
      <c r="O55" s="15">
        <v>0</v>
      </c>
      <c r="P55" s="15">
        <v>53</v>
      </c>
      <c r="Q55" s="15">
        <v>110</v>
      </c>
      <c r="R55" s="15">
        <v>0</v>
      </c>
    </row>
    <row r="56" spans="2:18">
      <c r="B56" s="10"/>
      <c r="C56" s="15"/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5"/>
      <c r="O56" s="15"/>
      <c r="P56" s="15"/>
      <c r="Q56" s="15"/>
      <c r="R56" s="15"/>
    </row>
    <row r="57" spans="2:18">
      <c r="B57" s="10" t="s">
        <v>35</v>
      </c>
      <c r="C57" s="15">
        <f>SUM(E57+D57+F57)</f>
        <v>6633</v>
      </c>
      <c r="D57" s="15">
        <f>G57+J57+M57+P57</f>
        <v>1081</v>
      </c>
      <c r="E57" s="15">
        <f>H57+K57+N57+Q57</f>
        <v>5549</v>
      </c>
      <c r="F57" s="15">
        <f>I57+L57+O57+R57</f>
        <v>3</v>
      </c>
      <c r="G57" s="15">
        <v>764</v>
      </c>
      <c r="H57" s="15">
        <v>5105</v>
      </c>
      <c r="I57" s="15">
        <v>3</v>
      </c>
      <c r="J57" s="15">
        <v>202</v>
      </c>
      <c r="K57" s="15">
        <v>324</v>
      </c>
      <c r="L57" s="15">
        <v>0</v>
      </c>
      <c r="M57" s="15">
        <v>111</v>
      </c>
      <c r="N57" s="15">
        <v>120</v>
      </c>
      <c r="O57" s="15">
        <v>0</v>
      </c>
      <c r="P57" s="15">
        <v>4</v>
      </c>
      <c r="Q57" s="15">
        <v>0</v>
      </c>
      <c r="R57" s="15">
        <v>0</v>
      </c>
    </row>
    <row r="58" spans="2:18">
      <c r="B58" s="19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  <c r="Q58" s="20"/>
      <c r="R58" s="20"/>
    </row>
    <row r="59" spans="2:18">
      <c r="B59" s="21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</row>
    <row r="60" spans="2:18">
      <c r="B60" s="2" t="s">
        <v>37</v>
      </c>
    </row>
    <row r="62" spans="2:18">
      <c r="B62" s="3"/>
      <c r="C62" s="3"/>
      <c r="D62" s="3"/>
    </row>
  </sheetData>
  <mergeCells count="7">
    <mergeCell ref="P7:R7"/>
    <mergeCell ref="G6:R6"/>
    <mergeCell ref="B2:Q2"/>
    <mergeCell ref="B4:Q4"/>
    <mergeCell ref="G7:I7"/>
    <mergeCell ref="J7:L7"/>
    <mergeCell ref="M7:O7"/>
  </mergeCells>
  <phoneticPr fontId="0" type="noConversion"/>
  <printOptions horizontalCentered="1"/>
  <pageMargins left="0.19685039370078741" right="0" top="0.37" bottom="0.39370078740157483" header="0" footer="0"/>
  <pageSetup paperSize="9" scale="59" orientation="landscape" horizontalDpi="4294967293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C5:C28"/>
  <sheetViews>
    <sheetView workbookViewId="0">
      <selection activeCell="C5" sqref="C5:C28"/>
    </sheetView>
  </sheetViews>
  <sheetFormatPr baseColWidth="10" defaultRowHeight="12.75"/>
  <sheetData>
    <row r="5" spans="3:3">
      <c r="C5" s="10" t="s">
        <v>6</v>
      </c>
    </row>
    <row r="6" spans="3:3">
      <c r="C6" s="10" t="s">
        <v>33</v>
      </c>
    </row>
    <row r="7" spans="3:3">
      <c r="C7" s="10" t="s">
        <v>7</v>
      </c>
    </row>
    <row r="8" spans="3:3">
      <c r="C8" s="10" t="s">
        <v>8</v>
      </c>
    </row>
    <row r="9" spans="3:3">
      <c r="C9" s="10" t="s">
        <v>10</v>
      </c>
    </row>
    <row r="10" spans="3:3">
      <c r="C10" s="10" t="s">
        <v>9</v>
      </c>
    </row>
    <row r="11" spans="3:3">
      <c r="C11" s="10" t="s">
        <v>11</v>
      </c>
    </row>
    <row r="12" spans="3:3">
      <c r="C12" s="10" t="s">
        <v>12</v>
      </c>
    </row>
    <row r="13" spans="3:3">
      <c r="C13" s="10" t="s">
        <v>30</v>
      </c>
    </row>
    <row r="14" spans="3:3">
      <c r="C14" s="10" t="s">
        <v>13</v>
      </c>
    </row>
    <row r="15" spans="3:3">
      <c r="C15" s="10" t="s">
        <v>14</v>
      </c>
    </row>
    <row r="16" spans="3:3">
      <c r="C16" s="10" t="s">
        <v>15</v>
      </c>
    </row>
    <row r="17" spans="3:3">
      <c r="C17" s="10" t="s">
        <v>28</v>
      </c>
    </row>
    <row r="18" spans="3:3">
      <c r="C18" s="10" t="s">
        <v>29</v>
      </c>
    </row>
    <row r="19" spans="3:3">
      <c r="C19" s="10" t="s">
        <v>16</v>
      </c>
    </row>
    <row r="20" spans="3:3">
      <c r="C20" s="10" t="s">
        <v>17</v>
      </c>
    </row>
    <row r="21" spans="3:3">
      <c r="C21" s="10" t="s">
        <v>22</v>
      </c>
    </row>
    <row r="22" spans="3:3">
      <c r="C22" s="10" t="s">
        <v>18</v>
      </c>
    </row>
    <row r="23" spans="3:3">
      <c r="C23" s="10" t="s">
        <v>19</v>
      </c>
    </row>
    <row r="24" spans="3:3">
      <c r="C24" s="10" t="s">
        <v>35</v>
      </c>
    </row>
    <row r="25" spans="3:3">
      <c r="C25" s="10" t="s">
        <v>36</v>
      </c>
    </row>
    <row r="26" spans="3:3">
      <c r="C26" s="10" t="s">
        <v>31</v>
      </c>
    </row>
    <row r="27" spans="3:3">
      <c r="C27" s="10" t="s">
        <v>20</v>
      </c>
    </row>
    <row r="28" spans="3:3">
      <c r="C28" s="10" t="s">
        <v>21</v>
      </c>
    </row>
  </sheetData>
  <autoFilter ref="C5:C28">
    <sortState ref="C6:C28">
      <sortCondition ref="C5:C28"/>
    </sortState>
  </autoFilter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cuadro 12</vt:lpstr>
      <vt:lpstr>Hoja1</vt:lpstr>
      <vt:lpstr>'cuadro 12'!Área_de_impresión</vt:lpstr>
    </vt:vector>
  </TitlesOfParts>
  <Company>INEC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Estadísticas Industriales</dc:creator>
  <cp:lastModifiedBy>walbuja</cp:lastModifiedBy>
  <cp:lastPrinted>2012-12-26T15:40:46Z</cp:lastPrinted>
  <dcterms:created xsi:type="dcterms:W3CDTF">2000-03-23T15:11:49Z</dcterms:created>
  <dcterms:modified xsi:type="dcterms:W3CDTF">2013-01-31T20:33:09Z</dcterms:modified>
</cp:coreProperties>
</file>